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9" activeTab="1"/>
  </bookViews>
  <sheets>
    <sheet name=" заказ-форма " sheetId="1" r:id="rId1"/>
    <sheet name="боксы" sheetId="2" r:id="rId2"/>
  </sheets>
  <definedNames>
    <definedName name="_xlnm.Print_Area" localSheetId="0">' заказ-форма '!$A$1:$S$80</definedName>
    <definedName name="_xlnm.Print_Area" localSheetId="1">'боксы'!$A$1:$M$205</definedName>
    <definedName name="_xlnm._FilterDatabase" localSheetId="1" hidden="1">'боксы'!$D$39:$M$204</definedName>
    <definedName name="Excel_BuiltIn_Print_Area" localSheetId="1">'боксы'!$A$1:$K$205</definedName>
  </definedNames>
  <calcPr fullCalcOnLoad="1"/>
</workbook>
</file>

<file path=xl/sharedStrings.xml><?xml version="1.0" encoding="utf-8"?>
<sst xmlns="http://schemas.openxmlformats.org/spreadsheetml/2006/main" count="1160" uniqueCount="745">
  <si>
    <t xml:space="preserve">
Ассортимент луковичных и многолетних травянистых растений
на сезон 2024 года</t>
  </si>
  <si>
    <t>ООО "ЦЕНТР-ОГОРОДНИК"</t>
  </si>
  <si>
    <t xml:space="preserve">140153, Россия, Московская область, Раменский район, </t>
  </si>
  <si>
    <t>д. Верея, строение 500, 501</t>
  </si>
  <si>
    <t>многоканальный телефон : 660-93-72/73 факс 992-56-57</t>
  </si>
  <si>
    <t>web: www.semenasad.ru e-mail: info@semenasad.ru</t>
  </si>
  <si>
    <t>ПРАЙС-ЛИСТ ЛУКОВИЧНЫЕ И МНОГОЛЕТНИЕ РАСТЕНИЯ ВЕСНА 2024</t>
  </si>
  <si>
    <t>Прайс-лист действителен до 23 ноября 2023г.</t>
  </si>
  <si>
    <t>БЛАНК ЗАКАЗА</t>
  </si>
  <si>
    <t>заполнить обязательно!</t>
  </si>
  <si>
    <t>Дата заявки</t>
  </si>
  <si>
    <t>Клиент</t>
  </si>
  <si>
    <t>Адрес</t>
  </si>
  <si>
    <t>Телефон</t>
  </si>
  <si>
    <t>График поставок</t>
  </si>
  <si>
    <t>Менеджер</t>
  </si>
  <si>
    <t xml:space="preserve">Примечание </t>
  </si>
  <si>
    <t>Минимальный предварительный заказ от  100 000 рублей</t>
  </si>
  <si>
    <t xml:space="preserve">Кратность заказа - 5 упаковок одного сорта </t>
  </si>
  <si>
    <t>Предварительные заказы и предоплата принимаются до 23.11.2023г.</t>
  </si>
  <si>
    <t>Предварительный заказ  хранится на складе  до 01.03.2024г.</t>
  </si>
  <si>
    <t>Цены являются действительными при осуществлении оплаты в течение 3 (трех) банковских дней с даты выставления счета</t>
  </si>
  <si>
    <t>При изменении курса валюты более 5%, компания оставляет за собой право изменить цены</t>
  </si>
  <si>
    <t>При внесении предоплаты, цены фиксируются на оплаченную часть товара</t>
  </si>
  <si>
    <t>Действующие скидки:</t>
  </si>
  <si>
    <t>свыше 100 000 рублей - 5%</t>
  </si>
  <si>
    <t>свыше 250 000  рублей - 8%</t>
  </si>
  <si>
    <t>свыше 350 000  рублей - 10%</t>
  </si>
  <si>
    <t>,</t>
  </si>
  <si>
    <t>свыше 500 000 рублей - 12%</t>
  </si>
  <si>
    <t>свыше 750 000 рублей - 15%</t>
  </si>
  <si>
    <t>свыше 950 000 рублей - 17%</t>
  </si>
  <si>
    <t>свыше 1 250 000 рублей - 20%</t>
  </si>
  <si>
    <t>свыше 1 750 000 рублей - 22%</t>
  </si>
  <si>
    <t>свыше 2 500 000 рублей - 25%</t>
  </si>
  <si>
    <t>Скидка клиента подтверждается каждый сезон</t>
  </si>
  <si>
    <t>Примерные сроки отгрузок товара:</t>
  </si>
  <si>
    <t>георгины - с 15 января;</t>
  </si>
  <si>
    <t>пионы, гладиолусы, различные, лилии - с 25 января;</t>
  </si>
  <si>
    <t>бегонии, глоксинии - с 10 февраля;</t>
  </si>
  <si>
    <t>многолетники - с 10 февраля;</t>
  </si>
  <si>
    <t>наличие полного ассортимента - с 10 февраля.</t>
  </si>
  <si>
    <t>сроки поставок условные и напрямую зависят от сроков уборки и подготовки посадочного материала и могут сдвигаться на более поздние сроки.</t>
  </si>
  <si>
    <t>Некоторые сорта доступны в ограниченном количестве</t>
  </si>
  <si>
    <t>данные считаются автоматически</t>
  </si>
  <si>
    <t>Луковичные упаковка:</t>
  </si>
  <si>
    <t>Лилии упаковка:</t>
  </si>
  <si>
    <t>Многолетники упаковка:</t>
  </si>
  <si>
    <t>Боксы:</t>
  </si>
  <si>
    <t>Луковичные россыпь:</t>
  </si>
  <si>
    <t xml:space="preserve">Спецпредложение: </t>
  </si>
  <si>
    <t>Общий заказ:</t>
  </si>
  <si>
    <t>Скидка клиента:</t>
  </si>
  <si>
    <t>Мин. сумма предоплаты, руб.</t>
  </si>
  <si>
    <t>Сумма заказа с учетом скидки, руб.:</t>
  </si>
  <si>
    <t>* - Посадочный материал обмену и возврату не подлежит (постановление Правительства РФ № 2463 от 31.12.2020)</t>
  </si>
  <si>
    <t>* - Уважаемые клиенты, обращаем ваше внимание, в случае корректировки предварительного заказа по вашей инициативе  - заказ полностью снимается с резерва, и далее работа осуществляется на условиях свободного склада.</t>
  </si>
  <si>
    <t>* - Предлагаемая нами продукция - это живой посадочный материал, требующий соблюдения особых условий транспортировки и хранения до посадки.</t>
  </si>
  <si>
    <r>
      <t>* - Рекомендуемый режим транспортировки для многолетних корневищных культур, пионов и лилий - 0+3</t>
    </r>
    <r>
      <rPr>
        <b/>
        <sz val="14"/>
        <rFont val="Calibri"/>
        <family val="2"/>
      </rPr>
      <t>°С; луковичных и клубнелуковичных  - +5 - +10°С; глоксиний, бегоний - +10 - +15°С.</t>
    </r>
  </si>
  <si>
    <t>* - Несоблюдение рекомендуемого режима транспортировки, а так же длительная транспортировка (более 5 суток до клиента) снижает качество посадочного материала, в данном случае фирма "Поиск" оставляет за собой право не рассматривать претензии по качеству товара.</t>
  </si>
  <si>
    <t xml:space="preserve">* - Транспортную компанию клиент выбирает самостоятельно, согласовывает с ней сроки отправки груза и условия оплаты. </t>
  </si>
  <si>
    <t>* - При отправке заказа транспортной компанией - обязательно предоставление гарантийного письма на отгрузку, т.к. компания-поставщик не несет ответственности за транспортировку товара.</t>
  </si>
  <si>
    <t>* - Право собственности и ответственность за товар переходит к клиенту в момент получения товара самостоятельно или при передаче товара в транспортную компанию.</t>
  </si>
  <si>
    <t>* - При уборке, транспортировке и хранении цветочные луковицы могут получить механические повреждения - это не является браком и не отражается на качестве цветения.</t>
  </si>
  <si>
    <t>* - Фитосанитарный сертификат предоставляется по предварительной заявке клиента по расценкам Россельхознадзора. Оформление в течение 1 месяца с момента запроса.</t>
  </si>
  <si>
    <t xml:space="preserve">* - Фирма "Поиск" оставляет за собой право на допустимый процент брака 2% на единовременную поставку товара </t>
  </si>
  <si>
    <r>
      <t xml:space="preserve">* - Претензии по качеству товара принимаются в письменном виде с приложенными фото, на которых хорошо видны -  </t>
    </r>
    <r>
      <rPr>
        <b/>
        <sz val="16"/>
        <color indexed="10"/>
        <rFont val="Times New Roman"/>
        <family val="1"/>
      </rPr>
      <t>невскрытая упаковка</t>
    </r>
    <r>
      <rPr>
        <b/>
        <sz val="14"/>
        <rFont val="Times New Roman"/>
        <family val="1"/>
      </rPr>
      <t>, название сорта,посадочный материал, .</t>
    </r>
  </si>
  <si>
    <t xml:space="preserve">*- Фирма "Поиск" оставляет за собой право не принимать рекламации, поступившие более чем через 5 рабочих дней </t>
  </si>
  <si>
    <t xml:space="preserve"> с момента получения товара Покупателем.</t>
  </si>
  <si>
    <t>ООО "ГРИНЦЕНТР" ИНН 6321102277 КПП 632101001
Как работать с прайсом:
● В столбце "Заказ" укажите количество с учетом кратности
● Отправьте заполненный заказ на почту semenatlt@yandex.ru
● Обработка заказа в течение 1-2 часов в рабочее время, после чего с вами свяжется менеджер 
Телефоны: +7 (8482)-53-03-96, +7-917-972-01-01
Наш сайт: gb-opt.ru
Режим работы: пн-пт с 9-00 до 17-30
С января по июнь дополнительный день: суббота с 9-00 до 14-00
Минимальная сумма заказа 5000 руб.</t>
  </si>
  <si>
    <t>ЛУКОВИЧНЫЕ БОЛЬШАЯ УПАКОВКА ВЕСНА 2024</t>
  </si>
  <si>
    <t>Предварительные заказы и предоплата принимаются до 13.11.2023г.</t>
  </si>
  <si>
    <t>При изменении курса валюты компания оставляет за собой право изменить цены</t>
  </si>
  <si>
    <t>* - Несоблюдение рекомендуемого режима транспортировки, а так же не правильное хранение, снижает качество посадочного материала, в данном случае фирма "ГринЦентр" оставляет за собой право не рассматривать претензии по качеству товара.</t>
  </si>
  <si>
    <t xml:space="preserve">* - Фирма "ГринЦентр" оставляет за собой право на допустимый процент брака 2% на единовременную поставку товара </t>
  </si>
  <si>
    <r>
      <t xml:space="preserve">* - Претензии по качеству товара принимаются в письменном виде с приложенными фото, на которых хорошо видны -  </t>
    </r>
    <r>
      <rPr>
        <b/>
        <sz val="16"/>
        <color indexed="10"/>
        <rFont val="Times New Roman"/>
        <family val="1"/>
      </rPr>
      <t>невскрытая упаковка</t>
    </r>
    <r>
      <rPr>
        <b/>
        <sz val="14"/>
        <rFont val="Times New Roman"/>
        <family val="1"/>
      </rPr>
      <t>, название сорта, посадочный материал.</t>
    </r>
  </si>
  <si>
    <t>*- Фирма "ГринЦентр" оставляет за собой право не принимать рекламации, поступившие более чем через 5 рабочих дней  с момента получения товара Покупателем.</t>
  </si>
  <si>
    <t>Кол-во вашего заказа,шт:</t>
  </si>
  <si>
    <t>Сумма заказа,руб:</t>
  </si>
  <si>
    <t>Рекомендуемый режим транспортировки и хранения луковичных культур  - +5 - +10°С.</t>
  </si>
  <si>
    <r>
      <t>NEW 2024</t>
    </r>
    <r>
      <rPr>
        <sz val="14"/>
        <rFont val="Times New Roman"/>
        <family val="1"/>
      </rPr>
      <t xml:space="preserve">  - новинка прайса 2024</t>
    </r>
  </si>
  <si>
    <r>
      <t>NEW 2023</t>
    </r>
    <r>
      <rPr>
        <b/>
        <sz val="14"/>
        <color indexed="40"/>
        <rFont val="Times New Roman"/>
        <family val="1"/>
      </rPr>
      <t xml:space="preserve"> </t>
    </r>
    <r>
      <rPr>
        <sz val="14"/>
        <rFont val="Times New Roman"/>
        <family val="1"/>
      </rPr>
      <t>- новинка прошлого сезона</t>
    </r>
  </si>
  <si>
    <t>Наименование</t>
  </si>
  <si>
    <t>Цвет, описание</t>
  </si>
  <si>
    <t xml:space="preserve">Штук в упаковке </t>
  </si>
  <si>
    <t>Разбор</t>
  </si>
  <si>
    <t>Код</t>
  </si>
  <si>
    <t>Цена  в руб. за 1 упак.</t>
  </si>
  <si>
    <t>Заказ упак, шт.</t>
  </si>
  <si>
    <t>Сумма, руб.</t>
  </si>
  <si>
    <t>Высота,см</t>
  </si>
  <si>
    <t>Штрих-код</t>
  </si>
  <si>
    <t xml:space="preserve">ГЛАДИОЛУСЫ </t>
  </si>
  <si>
    <t>Gladiolus bambino</t>
  </si>
  <si>
    <r>
      <t xml:space="preserve">Бамбино    </t>
    </r>
    <r>
      <rPr>
        <b/>
        <sz val="14"/>
        <color indexed="20"/>
        <rFont val="Times New Roman"/>
        <family val="1"/>
      </rPr>
      <t>Идеальны для патио!</t>
    </r>
  </si>
  <si>
    <t>NEW 2024</t>
  </si>
  <si>
    <t>Atom</t>
  </si>
  <si>
    <t>Гладиолус бамбино Атом</t>
  </si>
  <si>
    <t>Атом</t>
  </si>
  <si>
    <t>Ярко-красный с белой окантовкой</t>
  </si>
  <si>
    <t>10/12</t>
  </si>
  <si>
    <t>60-90</t>
  </si>
  <si>
    <t>Verax</t>
  </si>
  <si>
    <t>Гладиолус бамбино Веракс</t>
  </si>
  <si>
    <t>Веракс</t>
  </si>
  <si>
    <t>Golden Sunrise</t>
  </si>
  <si>
    <t>Гладиолус бамбино Голден Санрайз</t>
  </si>
  <si>
    <t>Голден Санрайз</t>
  </si>
  <si>
    <t>Ярко-желтый</t>
  </si>
  <si>
    <t>Condor Pasa</t>
  </si>
  <si>
    <t>Гладиолус бамбино Кондор Паса</t>
  </si>
  <si>
    <t>Кондор Паса</t>
  </si>
  <si>
    <t>белый с сиреневым пятном на нижних лепестках</t>
  </si>
  <si>
    <t>Candy Bar</t>
  </si>
  <si>
    <r>
      <t>Гладиолус бамбино Кэнди Бар</t>
    </r>
    <r>
      <rPr>
        <sz val="14"/>
        <color indexed="10"/>
        <rFont val="Times New Roman"/>
        <family val="1"/>
      </rPr>
      <t xml:space="preserve"> </t>
    </r>
  </si>
  <si>
    <r>
      <t>Кэнди Бар</t>
    </r>
    <r>
      <rPr>
        <sz val="14"/>
        <color indexed="10"/>
        <rFont val="Times New Roman"/>
        <family val="1"/>
      </rPr>
      <t xml:space="preserve"> </t>
    </r>
  </si>
  <si>
    <t>нежный, светло-кремовый с легкой розовой дымкой и ярко-оранжевым глазком</t>
  </si>
  <si>
    <t>Michelle</t>
  </si>
  <si>
    <t>Гладиолус бамбино Мишель</t>
  </si>
  <si>
    <t>Мишель</t>
  </si>
  <si>
    <t>коричневато-красный с желтым пятном в центре</t>
  </si>
  <si>
    <t>Rivendell</t>
  </si>
  <si>
    <t>Гладиолус бамбино Ривендейл</t>
  </si>
  <si>
    <t>Ривендейл</t>
  </si>
  <si>
    <t>Кремовый с молочным отливом и тёмным центром, бутоны желтые</t>
  </si>
  <si>
    <t xml:space="preserve">Gladiolus Ruffled </t>
  </si>
  <si>
    <t xml:space="preserve">Гофрированные </t>
  </si>
  <si>
    <t>Kingston</t>
  </si>
  <si>
    <t>Гладиолус гофрированный Кингстон</t>
  </si>
  <si>
    <t>Кингстон</t>
  </si>
  <si>
    <t>насыщенно-розовый</t>
  </si>
  <si>
    <t>80-110</t>
  </si>
  <si>
    <t>Conca Verde</t>
  </si>
  <si>
    <t>Гладиолус гофрированный Конка Верде</t>
  </si>
  <si>
    <t>Конка Верде</t>
  </si>
  <si>
    <t>сливочно-желтый с верхним дымчатым лепестком. По краям широкая темно-розовая кайма.</t>
  </si>
  <si>
    <t>Koersk</t>
  </si>
  <si>
    <t>Гладиолус "Огни городов" Курск</t>
  </si>
  <si>
    <t>Курск</t>
  </si>
  <si>
    <t>гофрированный, красно-розовый с желтым пятном в центре</t>
  </si>
  <si>
    <t>90-100</t>
  </si>
  <si>
    <t>Lemon Ruffle</t>
  </si>
  <si>
    <t>Гладиолус гофрированный Лемон Раффл</t>
  </si>
  <si>
    <t>Лемон Раффл</t>
  </si>
  <si>
    <t>лимонный</t>
  </si>
  <si>
    <t>Lemon Tree</t>
  </si>
  <si>
    <t>Гладиолус гофрированный Лемон Три</t>
  </si>
  <si>
    <t>Лемон Три</t>
  </si>
  <si>
    <t>Яркий, лимонно-желтый, лепестки сильно гофрированы</t>
  </si>
  <si>
    <t>12/14</t>
  </si>
  <si>
    <t>Magenta Princess</t>
  </si>
  <si>
    <t>Гладиолус гофрированный Маджента Принцесс</t>
  </si>
  <si>
    <t>Маджента Принцесс</t>
  </si>
  <si>
    <t>Нежно-сиренево-кремовый</t>
  </si>
  <si>
    <t>Mindset</t>
  </si>
  <si>
    <t>Гладиолус гофрированный Майндсет</t>
  </si>
  <si>
    <t>Майндсет</t>
  </si>
  <si>
    <t>Розово-кремовый, концы лепестков украшены легкими изящными складками</t>
  </si>
  <si>
    <t>Monte Gordo</t>
  </si>
  <si>
    <t>Гладиолус гофрированныйМонте Гордо</t>
  </si>
  <si>
    <t>Монте Гордо</t>
  </si>
  <si>
    <t>Розовый с кремовым горлом, на лепестках изящные складки</t>
  </si>
  <si>
    <t>Nablus</t>
  </si>
  <si>
    <t>Гладиолус гофрированный Наблус</t>
  </si>
  <si>
    <t>Наблус</t>
  </si>
  <si>
    <t>Пурпурно-сиреневый с кремово-белым акцентом на нижнем лепестке</t>
  </si>
  <si>
    <t>Ruffled Pink</t>
  </si>
  <si>
    <t>Гладиолус гофрированный Раффлд Пинк</t>
  </si>
  <si>
    <t>Раффлд Пинк</t>
  </si>
  <si>
    <t>розовый с кремовым пятном, по краю более насыщенный</t>
  </si>
  <si>
    <t>Sunbelt</t>
  </si>
  <si>
    <t>Гладиолус гофрированный Санбелт</t>
  </si>
  <si>
    <t>Санбелт</t>
  </si>
  <si>
    <t>Сиреневый с желтым пятном, украшен крупными складками</t>
  </si>
  <si>
    <t>Sweet Crystal</t>
  </si>
  <si>
    <t>Гладиолус гофрированный Свит Кристал</t>
  </si>
  <si>
    <t>Свит Кристал</t>
  </si>
  <si>
    <t>Молочно-белый с кремовым отливом с легким лаймовым оттенком, бутоны зеленоватые. Сильно гофрирован</t>
  </si>
  <si>
    <t>Tarantella</t>
  </si>
  <si>
    <t>Гладиолус гофрированный Тарантелла</t>
  </si>
  <si>
    <t>Тарантелла</t>
  </si>
  <si>
    <t>Снежно-белый с кремовым центром, в бутонах кремовый</t>
  </si>
  <si>
    <t>Fire Cracker</t>
  </si>
  <si>
    <t>Гладиолус гофрированный Файр Крекер</t>
  </si>
  <si>
    <t>Файр Крекер</t>
  </si>
  <si>
    <t>пламенный, оранжево-красный</t>
  </si>
  <si>
    <t>Frizzled Coral Lace</t>
  </si>
  <si>
    <t>Гладиолус гофрированный Фриззлд Корал Лейс</t>
  </si>
  <si>
    <t>Фриззлд Корал Лейс</t>
  </si>
  <si>
    <t>розовый с белым пятном</t>
  </si>
  <si>
    <t>Charkov</t>
  </si>
  <si>
    <t>Гладиолус "Огни городов" Харьков</t>
  </si>
  <si>
    <t>Харьков</t>
  </si>
  <si>
    <t>гофрированный, плавный переход от светло-лососевого до насыщенного на краях лепестков</t>
  </si>
  <si>
    <t>Jakoetsk</t>
  </si>
  <si>
    <t xml:space="preserve"> Гладиолус "Огни городов" Якутск</t>
  </si>
  <si>
    <t>Якутск</t>
  </si>
  <si>
    <t>Палево-розовый с бронзо-фиолетовым пятном и белыми лучами</t>
  </si>
  <si>
    <t xml:space="preserve">Крупноцветковые </t>
  </si>
  <si>
    <t>Adrenaline</t>
  </si>
  <si>
    <t>Гладиолус крупноцветковый Адреналин</t>
  </si>
  <si>
    <t>Адреналин</t>
  </si>
  <si>
    <t>Нежно-розовый с ярким пурпурно-малиновым акцентом на нижнем лепестке</t>
  </si>
  <si>
    <t>Absolute</t>
  </si>
  <si>
    <t>Гладиолус крупноцветковый Абсолют</t>
  </si>
  <si>
    <t>Абсолют</t>
  </si>
  <si>
    <t>Цветок ярко-красный.</t>
  </si>
  <si>
    <t>Ivory Priscilla</t>
  </si>
  <si>
    <t>Гладиолус крупноцветковый Айвори Присцилла</t>
  </si>
  <si>
    <t>Айвори Присцилла</t>
  </si>
  <si>
    <t>сливочно-белый со светло-желтым центром</t>
  </si>
  <si>
    <t>Alannah</t>
  </si>
  <si>
    <t xml:space="preserve">Гладиолус крупноцветковый Аланна </t>
  </si>
  <si>
    <t xml:space="preserve">Аланна </t>
  </si>
  <si>
    <t>светло-лавандово-розовый с пурпурными внутренними лепестками</t>
  </si>
  <si>
    <t>Alicia</t>
  </si>
  <si>
    <t>Гладиолус крупноцветковый Алисия</t>
  </si>
  <si>
    <t>Алисия</t>
  </si>
  <si>
    <t>кремово-салатовый с легким розовым румянцем</t>
  </si>
  <si>
    <r>
      <t>A</t>
    </r>
    <r>
      <rPr>
        <sz val="14"/>
        <color indexed="8"/>
        <rFont val="Times New Roman"/>
        <family val="1"/>
      </rPr>
      <t>lfalfa</t>
    </r>
  </si>
  <si>
    <t>Гладиолус крупноцветковый Алфалфа</t>
  </si>
  <si>
    <t>Алфалфа</t>
  </si>
  <si>
    <t>темно-фиолетовый, в центре  чуть светлее, малиновое пятно на нижних лепестках</t>
  </si>
  <si>
    <t>Alpha</t>
  </si>
  <si>
    <t>Гладиолус крупноцветковый Альфа</t>
  </si>
  <si>
    <t>Альфа</t>
  </si>
  <si>
    <t>светло-сиреневый</t>
  </si>
  <si>
    <t>Anouk</t>
  </si>
  <si>
    <t>Гладиолус крупноцветковый Анук</t>
  </si>
  <si>
    <t>Анук</t>
  </si>
  <si>
    <t>ярко-сиреневый с белым центром</t>
  </si>
  <si>
    <t>Arabian Night</t>
  </si>
  <si>
    <t>Гладиолус крупноцветковый Арабиан Найт</t>
  </si>
  <si>
    <t>Арабиан Найт</t>
  </si>
  <si>
    <t>темно-бордовый с белым штрихом, крупный</t>
  </si>
  <si>
    <t>Astarte</t>
  </si>
  <si>
    <t>Гладиолус крупноцветковый Астарта</t>
  </si>
  <si>
    <t>Астарта</t>
  </si>
  <si>
    <t>темно-фиолетовый</t>
  </si>
  <si>
    <t>Aftershock</t>
  </si>
  <si>
    <t>Гладиолус крупноцветковый Афтершок</t>
  </si>
  <si>
    <t>Афтершок</t>
  </si>
  <si>
    <t>красный  с малиновыми отблесками и белой каймой</t>
  </si>
  <si>
    <t>Ajax</t>
  </si>
  <si>
    <t>Гладиолус крупноцветковый Аякс</t>
  </si>
  <si>
    <t>Аякс</t>
  </si>
  <si>
    <t>белый с красно-оранжевыми  пятном у центра</t>
  </si>
  <si>
    <t>Buggy</t>
  </si>
  <si>
    <t>Гладиолус крупноцветковый Багги</t>
  </si>
  <si>
    <t>Багги</t>
  </si>
  <si>
    <t>желтые центральные лепестки, нижние - белые</t>
  </si>
  <si>
    <t>Baccara</t>
  </si>
  <si>
    <t>Гладиолус крупноцветковый Баккара</t>
  </si>
  <si>
    <t xml:space="preserve">Баккара              </t>
  </si>
  <si>
    <t>Цветок ярко-красный с белым штрихом в центре лепестка и тонкой каймой.</t>
  </si>
  <si>
    <t>Bangladesh</t>
  </si>
  <si>
    <t>Гладиолус крупноцветковый Бангладеш</t>
  </si>
  <si>
    <t>Бангладеш</t>
  </si>
  <si>
    <t>белый, слегка гофрированный</t>
  </si>
  <si>
    <t>Bartok</t>
  </si>
  <si>
    <t>Гладиолус крупноцветковый Барток</t>
  </si>
  <si>
    <t>Барток</t>
  </si>
  <si>
    <t>Розово-лиловый с более темными пурпурными кончиками</t>
  </si>
  <si>
    <t>Big Girl</t>
  </si>
  <si>
    <t>Гладиолус крупноцветковый Биг Герл</t>
  </si>
  <si>
    <t>Биг Герл</t>
  </si>
  <si>
    <t>Лавандово-фиолетовый с вишнёвым акцентом и белыми лучами</t>
  </si>
  <si>
    <t>Bizet</t>
  </si>
  <si>
    <t>Гладиолус крупноцветковый Бизе</t>
  </si>
  <si>
    <t>Бизе</t>
  </si>
  <si>
    <t>Малиново-пурпурный с белыми отметинами на нижнем лепестке</t>
  </si>
  <si>
    <t>Blitc</t>
  </si>
  <si>
    <t>Гладиолус крупноцветковый Блитц</t>
  </si>
  <si>
    <t>Блитц</t>
  </si>
  <si>
    <t>Цветок желтый с размытыми персиковыми краями.</t>
  </si>
  <si>
    <t>Blue Isle</t>
  </si>
  <si>
    <t>Гладиолус крупноцветковый Блу Айл</t>
  </si>
  <si>
    <t>Блу Айл</t>
  </si>
  <si>
    <t>сине-голубой с белым пятном</t>
  </si>
  <si>
    <t>Blue Bird</t>
  </si>
  <si>
    <t>Гладиолус крупноцветковый Блу Берд</t>
  </si>
  <si>
    <t>Блу Берд</t>
  </si>
  <si>
    <t>Цветок сливовый, белесый у центра.</t>
  </si>
  <si>
    <t>Blue Mountain</t>
  </si>
  <si>
    <t>Гладиолус крупноцветковый Блу Маунтин</t>
  </si>
  <si>
    <t>Блу Маунтин</t>
  </si>
  <si>
    <r>
      <t xml:space="preserve">ХАМЕЛЕОН </t>
    </r>
    <r>
      <rPr>
        <sz val="12"/>
        <rFont val="Times New Roman"/>
        <family val="1"/>
      </rPr>
      <t>меняет цвет в зависимости от освещения от светло-фиолетового до синего, есть  белесые лучики от центра</t>
    </r>
  </si>
  <si>
    <t>Blue Tropic</t>
  </si>
  <si>
    <t>Гладиолус крупноцветковый Блу Тропик</t>
  </si>
  <si>
    <t>Блу Тропик</t>
  </si>
  <si>
    <t>Нежно-сиреневый с переливами от светлых тонов к более темным</t>
  </si>
  <si>
    <t>Blue Frost</t>
  </si>
  <si>
    <t xml:space="preserve">Гладиолус крупноцветковый Блу Фрост </t>
  </si>
  <si>
    <t xml:space="preserve">Блу Фрост </t>
  </si>
  <si>
    <t>Голубой с белым, слегка гофрированный</t>
  </si>
  <si>
    <t>Black Velvet</t>
  </si>
  <si>
    <t>Гладиолус крупноцветковый Блэк Вельвет</t>
  </si>
  <si>
    <t>Блэк Вельвет</t>
  </si>
  <si>
    <t>темно-фиолетовый, бархатный</t>
  </si>
  <si>
    <t>Black Jack</t>
  </si>
  <si>
    <t>Гладиолус крупноцветковый Блэк Джек</t>
  </si>
  <si>
    <t>Блэк Джек</t>
  </si>
  <si>
    <t>насыщенно-красный с темно-бордовой каймой</t>
  </si>
  <si>
    <t>Black Sea</t>
  </si>
  <si>
    <t>Гладиолус крупноцветковый Блэк Си</t>
  </si>
  <si>
    <t>Блэк Си</t>
  </si>
  <si>
    <t>Темно-винно-бордовый с белым тонким лучом. Лепестки глянцевые, плотные</t>
  </si>
  <si>
    <t>Black Star</t>
  </si>
  <si>
    <t>Гладиолус крупноцветковый Блэк Стар</t>
  </si>
  <si>
    <t>Блэк Стар</t>
  </si>
  <si>
    <t>насыщенный темно-красный с пурпурным оттенком и  темными кончиками</t>
  </si>
  <si>
    <t>Black Surprise</t>
  </si>
  <si>
    <t>Гладиолус крупноцветковый Блэк Сюрпрайз</t>
  </si>
  <si>
    <t>Блэк Сюрпрайз</t>
  </si>
  <si>
    <t>темно-малиновый с белым штрихом</t>
  </si>
  <si>
    <t>Bonfire</t>
  </si>
  <si>
    <t>Гладиолус крупноцветковый Бонфайр</t>
  </si>
  <si>
    <t>Бонфайр</t>
  </si>
  <si>
    <t>цвет пламени: сочетание красных и оранжевых оттенков</t>
  </si>
  <si>
    <t>Bossa Nova</t>
  </si>
  <si>
    <t>Гладиолус крупноцветковый Босса-нова</t>
  </si>
  <si>
    <t>Босса-нова</t>
  </si>
  <si>
    <t xml:space="preserve">кирпично-бронзовый с фиолетовыми краями, в горле светло-кремовое пятно. </t>
  </si>
  <si>
    <t>Bra Val</t>
  </si>
  <si>
    <t>Гладиолус крупноцветковый Бра  Вэл</t>
  </si>
  <si>
    <t>Бра  Вэл</t>
  </si>
  <si>
    <t>Лимонно-желтый, солнечный</t>
  </si>
  <si>
    <t>Brahms</t>
  </si>
  <si>
    <t>Гладиолус крупноцветковый Брамс</t>
  </si>
  <si>
    <t>Брамс</t>
  </si>
  <si>
    <t>насыщенно-лиловый с красноватым оттенком и  светлыми лучиками</t>
  </si>
  <si>
    <t>Brunette</t>
  </si>
  <si>
    <t>Гладиолус крупноцветковый Брюнетка</t>
  </si>
  <si>
    <t>Брюнетка</t>
  </si>
  <si>
    <t>меланж розового и кремового цветов с приоритетом розового, встречаются полностью розовые лепестки.</t>
  </si>
  <si>
    <t>Wine and Roses</t>
  </si>
  <si>
    <t>Гладиолус крупноцветковый Вайн энд Роузес</t>
  </si>
  <si>
    <t>Вайн энд Роузес</t>
  </si>
  <si>
    <t>нежно-розовый с красным пятном на нижних лепестках</t>
  </si>
  <si>
    <t>White Prosperity</t>
  </si>
  <si>
    <t>Гладиолус крупноцветковый Вайт Просперити</t>
  </si>
  <si>
    <t>Вайт Просперити</t>
  </si>
  <si>
    <t>чисто-белый, слегка гофрированный</t>
  </si>
  <si>
    <t>Velvet Eyes</t>
  </si>
  <si>
    <t>Гладиолус крупноцветковый Велвет Айз</t>
  </si>
  <si>
    <t>Велвет Айз</t>
  </si>
  <si>
    <t>сиреневый с темно-красным пятном</t>
  </si>
  <si>
    <t>Wig's Sensation</t>
  </si>
  <si>
    <t>Гладиолус крупноцветковый Вигс Сенсейшн</t>
  </si>
  <si>
    <t>Вигс Сенсейшн</t>
  </si>
  <si>
    <t>оранжево-красный</t>
  </si>
  <si>
    <t>Video</t>
  </si>
  <si>
    <t>Гладиолус крупноцветковый Видео</t>
  </si>
  <si>
    <t>Видео</t>
  </si>
  <si>
    <t>Сиренево-голубой</t>
  </si>
  <si>
    <t>Victor Borge</t>
  </si>
  <si>
    <t>Гладиолус крупноцветковый Виктор Борге</t>
  </si>
  <si>
    <t xml:space="preserve">Виктор Борге </t>
  </si>
  <si>
    <t>Цветок красный.</t>
  </si>
  <si>
    <t>Vista</t>
  </si>
  <si>
    <t>Гладиолус крупноцветковый Виста</t>
  </si>
  <si>
    <t>Виста</t>
  </si>
  <si>
    <t>Сиреневый с пурпурными и белыми пятнами</t>
  </si>
  <si>
    <t>Volbeat</t>
  </si>
  <si>
    <t>Гладиолус крупноцветковый Волбит</t>
  </si>
  <si>
    <t>Волбит</t>
  </si>
  <si>
    <t>сине-фиолетовый, бархатистый</t>
  </si>
  <si>
    <t>Vuelta</t>
  </si>
  <si>
    <t>Гладиолус крупноцветковый Вуэльта</t>
  </si>
  <si>
    <t>Вуэльта</t>
  </si>
  <si>
    <t>Насыщенный кирпично-красный</t>
  </si>
  <si>
    <t>Gold Field</t>
  </si>
  <si>
    <t>Гладиолус крупноцветковый Голд Филд</t>
  </si>
  <si>
    <t>Голд Филд</t>
  </si>
  <si>
    <t>желтый, слегка гофрированный</t>
  </si>
  <si>
    <t>Grand Passion</t>
  </si>
  <si>
    <t>Гладиолус крупноцветковый Гранд Пэшн</t>
  </si>
  <si>
    <t>Гранд Пэшн</t>
  </si>
  <si>
    <t>Цветок сиреневый с белым штрихом.</t>
  </si>
  <si>
    <t>Grapevine</t>
  </si>
  <si>
    <t>Гладиолус крупноцветковыйГрейпвайн</t>
  </si>
  <si>
    <t>Грейпвайн</t>
  </si>
  <si>
    <t>Фиолетовый со светлеющим белым центром</t>
  </si>
  <si>
    <t>Greyhound</t>
  </si>
  <si>
    <t>Гладиолус крупноцветковый Грейхаунд</t>
  </si>
  <si>
    <t>Грейхаунд</t>
  </si>
  <si>
    <t>нежно-сиреневый с красным штрихом в центре и красной каймой</t>
  </si>
  <si>
    <t>Green Star</t>
  </si>
  <si>
    <t>Гладиолус крупноцветковый Грин Стар</t>
  </si>
  <si>
    <t>Грин Стар</t>
  </si>
  <si>
    <t>зеленый, гофрированный</t>
  </si>
  <si>
    <t>Dador De Pan</t>
  </si>
  <si>
    <t>Гладиолус крупноцветковый Дайдор Де Пан</t>
  </si>
  <si>
    <t>Дайдор Де Пан</t>
  </si>
  <si>
    <t>Красно-оранжевый</t>
  </si>
  <si>
    <t>Jessica</t>
  </si>
  <si>
    <t>Гладиолус крупноцветковый Джессика</t>
  </si>
  <si>
    <t>Джессика</t>
  </si>
  <si>
    <t>лососево-розовый с желтым оттенком</t>
  </si>
  <si>
    <t>Jester</t>
  </si>
  <si>
    <t>Гладиолус крупноцветковый Джестер</t>
  </si>
  <si>
    <t>Джестер</t>
  </si>
  <si>
    <t>желтый с красно-малиновым пятном,гофрированный</t>
  </si>
  <si>
    <t>Jester Gold</t>
  </si>
  <si>
    <t>Гладиолус крупноцветковый Джестер Голд</t>
  </si>
  <si>
    <t>Джестер Голд</t>
  </si>
  <si>
    <t>ярко-желтый</t>
  </si>
  <si>
    <t>Jacksonville Gold</t>
  </si>
  <si>
    <t>Гладиолус крупноцветковый Джэксонвилл Голд</t>
  </si>
  <si>
    <t>Джэксонвилл Голд</t>
  </si>
  <si>
    <t xml:space="preserve">ярко-желтый, слегка гофрированный </t>
  </si>
  <si>
    <t>Dingadong</t>
  </si>
  <si>
    <t>Гладиолус крупноцветковый Дингадонг</t>
  </si>
  <si>
    <t>Дингадонг</t>
  </si>
  <si>
    <t>Салатовый</t>
  </si>
  <si>
    <t>Gerona</t>
  </si>
  <si>
    <t xml:space="preserve">Гладиолус крупноцветковый Жирона </t>
  </si>
  <si>
    <t xml:space="preserve">Жирона </t>
  </si>
  <si>
    <t>яркий кораллово-розовый с кремовым центром, по краю лепестков изящные защипы</t>
  </si>
  <si>
    <t>Zizanie</t>
  </si>
  <si>
    <t>Гладиолус крупноцветковый Зизани</t>
  </si>
  <si>
    <t>Зизани</t>
  </si>
  <si>
    <t>двухцветный, сегментационный  красно-белый</t>
  </si>
  <si>
    <t>Indian Summer</t>
  </si>
  <si>
    <t>Гладиолус крупноцветковый Индиан Саммер</t>
  </si>
  <si>
    <t>Индиан Саммер</t>
  </si>
  <si>
    <t>желто-бронзовый, к краю приоритет бронзового, легкая сиреневая кайма</t>
  </si>
  <si>
    <t>Kalos</t>
  </si>
  <si>
    <t>Гладиолус крупноцветковый Калос</t>
  </si>
  <si>
    <t>Калос</t>
  </si>
  <si>
    <t>светло-кремовый с яркой розовой окантовкой. Края лепестков с легкими защипами</t>
  </si>
  <si>
    <t>Cardinal</t>
  </si>
  <si>
    <t>Гладиолус крупноцветковый Кардинал</t>
  </si>
  <si>
    <t>Кардинал</t>
  </si>
  <si>
    <t>Цветок насыщенно-красный с более темными краями.</t>
  </si>
  <si>
    <t>Chemistry</t>
  </si>
  <si>
    <t>Гладиолус крупноцветковый Кемистри</t>
  </si>
  <si>
    <t>Кемистри</t>
  </si>
  <si>
    <t>Пурпурно-фиолетовый: оттенок меняется от светлого тона из центра к темному по краям</t>
  </si>
  <si>
    <t xml:space="preserve">Quepo </t>
  </si>
  <si>
    <t>Гладиолус крупноцветковый Кепо</t>
  </si>
  <si>
    <t>Кепо</t>
  </si>
  <si>
    <t>Эффектный пёстрый: розовый с яркими желтыми и пурпурными пятнами</t>
  </si>
  <si>
    <t>Kio</t>
  </si>
  <si>
    <t>Гладиолус крупноцветковый Кио</t>
  </si>
  <si>
    <t>Кио</t>
  </si>
  <si>
    <t>Светло-лаймовый</t>
  </si>
  <si>
    <t>Color Club</t>
  </si>
  <si>
    <t>Гладиолус крупноцветковый Колор Клаб</t>
  </si>
  <si>
    <t>Колор Клаб</t>
  </si>
  <si>
    <t>двухцветный: верхние лепестки лиловые, нижние-кремовые с лиловым пятном и широкой темной каймой</t>
  </si>
  <si>
    <t>Cornelli</t>
  </si>
  <si>
    <t>Гладиолус крупноцветковый Корнелли</t>
  </si>
  <si>
    <t>Корнелли</t>
  </si>
  <si>
    <t>Медно-оранжевый со светлеющим желтым горлом</t>
  </si>
  <si>
    <t>Costa</t>
  </si>
  <si>
    <t>Гладиолус крупноцветковый Коста</t>
  </si>
  <si>
    <t>Коста</t>
  </si>
  <si>
    <t>плавный переход  от светло-сиреневого на краях до почти белого</t>
  </si>
  <si>
    <t>Cream Perfection</t>
  </si>
  <si>
    <t>Гладиолус крупноцветковый Крим Перфекшн</t>
  </si>
  <si>
    <t>Крим Перфекшн</t>
  </si>
  <si>
    <t>кремово-белый</t>
  </si>
  <si>
    <t>Coockie</t>
  </si>
  <si>
    <t>Гладиолус крупноцветковыйКуки</t>
  </si>
  <si>
    <t>Куки</t>
  </si>
  <si>
    <t>Сине-фиолетовый со светлеющим нежно-сиреневым горлом</t>
  </si>
  <si>
    <t>Cum Suis</t>
  </si>
  <si>
    <t>Гладиолус крупноцветковый Кум Сьюс</t>
  </si>
  <si>
    <t>Кум Сьюс</t>
  </si>
  <si>
    <t>Фиолетово-сиреневый со светлеющим центром</t>
  </si>
  <si>
    <t>Qui Vive</t>
  </si>
  <si>
    <t>Гладиолус крупноцветковый Кью Виве</t>
  </si>
  <si>
    <t>Кью Виве</t>
  </si>
  <si>
    <t>Фиолетовый со светлеющим желытым горлом и темным бордовым пятном в горле</t>
  </si>
  <si>
    <t>Careless</t>
  </si>
  <si>
    <t>Гладиолус крупноцветковый Кэрлесс</t>
  </si>
  <si>
    <t>Кэрлесс</t>
  </si>
  <si>
    <t>кремово-желтый центр, плавно переходящий в розовую кайму</t>
  </si>
  <si>
    <t>Live Oak</t>
  </si>
  <si>
    <t>Гладиолус крупноцветковый Лайв Оук</t>
  </si>
  <si>
    <t>Лайв Оук</t>
  </si>
  <si>
    <t>Медно-оранжевый со светлеющим горлом</t>
  </si>
  <si>
    <t>Limoncello</t>
  </si>
  <si>
    <t>Гладиолус крупноцветковый Лимончелло</t>
  </si>
  <si>
    <t>Лимончелло</t>
  </si>
  <si>
    <t>яркий, лимонно-желтый с очень крупными цветками</t>
  </si>
  <si>
    <t>Lennon</t>
  </si>
  <si>
    <t>Гладиолус крупноцветковый Лэннон</t>
  </si>
  <si>
    <t>Лэннон</t>
  </si>
  <si>
    <t>Светло-сиреневый с более белым горлом</t>
  </si>
  <si>
    <t>Lumierre</t>
  </si>
  <si>
    <t>Гладиолус крупноцветковый Люмьер</t>
  </si>
  <si>
    <t>Люмьер</t>
  </si>
  <si>
    <t>ярко-розово-малиновый с нежно-лиловым пятном</t>
  </si>
  <si>
    <t>Magma</t>
  </si>
  <si>
    <t>Гладиолус крупноцветковый Магма</t>
  </si>
  <si>
    <t>Магма</t>
  </si>
  <si>
    <t>ярко-красный</t>
  </si>
  <si>
    <t>My Love</t>
  </si>
  <si>
    <t>Гладиолус крупноцветковый Май Лав</t>
  </si>
  <si>
    <t>Май Лав</t>
  </si>
  <si>
    <t>светло-розовый, темнее на кончиках лепестков, с темно-розовыми штрихами</t>
  </si>
  <si>
    <t>Macarena</t>
  </si>
  <si>
    <t>Гладиолус крупноцветковый Макарена</t>
  </si>
  <si>
    <t>Макарена</t>
  </si>
  <si>
    <t>фиолетовый с белым горлом</t>
  </si>
  <si>
    <t>Mahler</t>
  </si>
  <si>
    <t>Гладиолус крупноцветковый Малер</t>
  </si>
  <si>
    <t>Малер</t>
  </si>
  <si>
    <t>Пурпурно-фиолетовый</t>
  </si>
  <si>
    <t>Mascagni</t>
  </si>
  <si>
    <t>Гладиолус крупноцветковый Масканьи</t>
  </si>
  <si>
    <t>Масканьи</t>
  </si>
  <si>
    <t>красный</t>
  </si>
  <si>
    <t>Maxial</t>
  </si>
  <si>
    <t>Гладиолус крупноцветковый Машиал</t>
  </si>
  <si>
    <t>Машиал</t>
  </si>
  <si>
    <t>светло-желтый с оранжево-красным мазком у центра на нижних лепестках</t>
  </si>
  <si>
    <t>Mediterranee</t>
  </si>
  <si>
    <t>Гладиолус крупноцветковый Медитерран</t>
  </si>
  <si>
    <t>Медитерран</t>
  </si>
  <si>
    <t>сиреневый, нежный</t>
  </si>
  <si>
    <t>Milka</t>
  </si>
  <si>
    <t>Гладиолус крупноцветковый Милка</t>
  </si>
  <si>
    <t>Милка</t>
  </si>
  <si>
    <t>Нежно-сиренево-голубой</t>
  </si>
  <si>
    <t>Miss Green</t>
  </si>
  <si>
    <t>Гладиолус крупноцветковый Мисс Грин</t>
  </si>
  <si>
    <t>Мисс Грин</t>
  </si>
  <si>
    <t>зеленый</t>
  </si>
  <si>
    <t xml:space="preserve">Mohican </t>
  </si>
  <si>
    <t>Гладиолус крупноцветковый Могикан</t>
  </si>
  <si>
    <t>Могикан</t>
  </si>
  <si>
    <t>Медно-терракотовый, медный с желтоватым осветлением</t>
  </si>
  <si>
    <t>Mombasa</t>
  </si>
  <si>
    <t>Гладиолус крупноцветковый Момбаса</t>
  </si>
  <si>
    <t>Момбаса</t>
  </si>
  <si>
    <t>темно-филетовый</t>
  </si>
  <si>
    <t>Mon Amour</t>
  </si>
  <si>
    <t>Гладиолус крупноцветковый Мон Амур</t>
  </si>
  <si>
    <t>Мон Амур</t>
  </si>
  <si>
    <t>розовый с желтым</t>
  </si>
  <si>
    <t>Morning Gold</t>
  </si>
  <si>
    <t>Гладиолус крупноцветковый Морнинг Голд</t>
  </si>
  <si>
    <t>Морнинг Голд</t>
  </si>
  <si>
    <t>шикарный, желто-золотистый, по краям небольшие защипы</t>
  </si>
  <si>
    <t>Mojito</t>
  </si>
  <si>
    <t>Гладиолус крупноцветковый Мохито</t>
  </si>
  <si>
    <t>Мохито</t>
  </si>
  <si>
    <t>светло-сиреневый более темный по краю лепестков</t>
  </si>
  <si>
    <t>Nightmare</t>
  </si>
  <si>
    <t>Гладиолус крупноцветковый Найтмэр</t>
  </si>
  <si>
    <t>Найтмэр</t>
  </si>
  <si>
    <t>кремово-розовый по гофрированным кончикам нежно-сиреневый оттенок</t>
  </si>
  <si>
    <t>Norma Jean</t>
  </si>
  <si>
    <t>Гладиолус крупноцветковый Норма  Джин</t>
  </si>
  <si>
    <t>Норма  Джин</t>
  </si>
  <si>
    <t>Белый с ярким малиновым пятнышком</t>
  </si>
  <si>
    <t>Oracle</t>
  </si>
  <si>
    <t>Гладиолус крупноцветковый Оракул</t>
  </si>
  <si>
    <t>Оракул</t>
  </si>
  <si>
    <t>светло-желтый с контрастными пятнами: на верхних лепестках бледное лавандово-розовое пятно, на нижних- пурпурно-бордовое</t>
  </si>
  <si>
    <t>Oscar</t>
  </si>
  <si>
    <t>Гладиолус крупноцветковый Оскар</t>
  </si>
  <si>
    <t>Оскар</t>
  </si>
  <si>
    <t>насыщенно-красный, бархатистый</t>
  </si>
  <si>
    <t>Passos</t>
  </si>
  <si>
    <t>Гладиолус крупноцветковый Пассос</t>
  </si>
  <si>
    <t>Пассос</t>
  </si>
  <si>
    <t>Светло-лиловый с пурпурными штрихами и ярким пятном</t>
  </si>
  <si>
    <t>Purple Flora</t>
  </si>
  <si>
    <t>Гладиолус крупноцветковый Пёпл Флора</t>
  </si>
  <si>
    <t>Пёпл Флора</t>
  </si>
  <si>
    <t>Perry</t>
  </si>
  <si>
    <t>Гладиолус крупноцветковый Перри</t>
  </si>
  <si>
    <t>Перри</t>
  </si>
  <si>
    <t>кремово-розовая окраска центра плавно перетекает в сиренево-розовый цвет по краям. В горле темно-вишневое пятно</t>
  </si>
  <si>
    <t>Pink Event</t>
  </si>
  <si>
    <t>Гладиолус крупноцветковый Пинк Ивент</t>
  </si>
  <si>
    <t>Пинк Ивент</t>
  </si>
  <si>
    <t>Светло-розовый мягко переплетается с темно-розово-пурпурным</t>
  </si>
  <si>
    <t>Pink Parrot</t>
  </si>
  <si>
    <t>Гладиолус бамбино Пинк Пэррот</t>
  </si>
  <si>
    <t>Пинк Пэррот</t>
  </si>
  <si>
    <t>Розовый оттенок плавно меняется от светлого до малиново-розового</t>
  </si>
  <si>
    <t>Pink Soledo</t>
  </si>
  <si>
    <t>Гладиолус крупноцветковый Пинк Соледо</t>
  </si>
  <si>
    <t>Пинк Соледо</t>
  </si>
  <si>
    <t>нежно-розовый с желтым пятном, слегка гофрированный</t>
  </si>
  <si>
    <t>Peter Pears</t>
  </si>
  <si>
    <t xml:space="preserve">Гладиолус крупноцветковый Питер Пирс </t>
  </si>
  <si>
    <t xml:space="preserve">Питер Пирс </t>
  </si>
  <si>
    <t xml:space="preserve">лососевый с красным пятном </t>
  </si>
  <si>
    <t>Peach Melba</t>
  </si>
  <si>
    <t>Гладиолус крупноцветковый Пич Мельба</t>
  </si>
  <si>
    <t>Пич Мельба</t>
  </si>
  <si>
    <t>Персиково-оранжевый с размытым сливочно-желтым пятном</t>
  </si>
  <si>
    <t>Plumtart</t>
  </si>
  <si>
    <t>Гладиолус крупноцветковый Пламтат</t>
  </si>
  <si>
    <t>Пламтат</t>
  </si>
  <si>
    <t>пурпурно-фиолетовый,бархатистый,концы лепестков сложены в складку</t>
  </si>
  <si>
    <t>Praha</t>
  </si>
  <si>
    <t>Гладиолус крупноцветковый Прага</t>
  </si>
  <si>
    <t>Прага</t>
  </si>
  <si>
    <t>розовый с лососевым оттенком, со светло-желтым  центром</t>
  </si>
  <si>
    <t xml:space="preserve">Prima Verde </t>
  </si>
  <si>
    <t>Гладиолус крупноцветковый Прима Верде</t>
  </si>
  <si>
    <t>Прима Верде</t>
  </si>
  <si>
    <t>Светло-салатовый с красным пятном в горле цветка</t>
  </si>
  <si>
    <t>Princess Margareth Rose</t>
  </si>
  <si>
    <t>Гладиолус крупноцветковый Принцесс Маргарет Роуз</t>
  </si>
  <si>
    <t>Принцесс Маргарет Роуз</t>
  </si>
  <si>
    <t>желтый с красным краем, слегка гофрированный</t>
  </si>
  <si>
    <t>Priscilla</t>
  </si>
  <si>
    <t>Гладиолус крупноцветковый Присцилла</t>
  </si>
  <si>
    <t>Присцилла</t>
  </si>
  <si>
    <t>кремово-розовый с более насыщенным малиновым краем</t>
  </si>
  <si>
    <t xml:space="preserve">Roma </t>
  </si>
  <si>
    <t>Гладиолус крупноцветковый Рома</t>
  </si>
  <si>
    <t>Рома</t>
  </si>
  <si>
    <t>красный с белым штрихом</t>
  </si>
  <si>
    <t>Ravel</t>
  </si>
  <si>
    <t>Гладиолус крупноцветковый Рэвел</t>
  </si>
  <si>
    <t>Рэвел</t>
  </si>
  <si>
    <t>бордовый с темной, почти черной, каймой и  белыми лучиками от основания</t>
  </si>
  <si>
    <t>Sabor</t>
  </si>
  <si>
    <t>Гладиолус крупноцветковый Сабор</t>
  </si>
  <si>
    <t>Сабор</t>
  </si>
  <si>
    <t>Кремово-лососевый с малиновым штрихом</t>
  </si>
  <si>
    <t>Sunshine</t>
  </si>
  <si>
    <t>Гладиолус крупноцветковый Саншайн</t>
  </si>
  <si>
    <t>Саншайн</t>
  </si>
  <si>
    <t>яркий цветок! Желтый с красно-оранжевыми краями лепестков</t>
  </si>
  <si>
    <t>Safari</t>
  </si>
  <si>
    <t>Гладиолус крупноцветковый Сафари</t>
  </si>
  <si>
    <t>Сафари</t>
  </si>
  <si>
    <t>Желтый с красным пятном на нижнем лепестке</t>
  </si>
  <si>
    <t>Seashore</t>
  </si>
  <si>
    <t>Гладиолус крупноцветковый Сишор</t>
  </si>
  <si>
    <t>Сишор</t>
  </si>
  <si>
    <t>ярко-лиловый с желтым пятном и белыми лучами</t>
  </si>
  <si>
    <t>Sogno</t>
  </si>
  <si>
    <t>Гладиолус крупноцветковый Согно</t>
  </si>
  <si>
    <t>Согно</t>
  </si>
  <si>
    <t>Розово-лососевый с бело-кремовым пятном</t>
  </si>
  <si>
    <t>Solfarino</t>
  </si>
  <si>
    <t>Гладиолус крупноцветковый Сольфарино</t>
  </si>
  <si>
    <t>Сольфарино</t>
  </si>
  <si>
    <t>светло-салатовые волнистые лепестки</t>
  </si>
  <si>
    <t>Tavira</t>
  </si>
  <si>
    <t>Гладиолус крупноцветковый Тавира</t>
  </si>
  <si>
    <t>Тавира</t>
  </si>
  <si>
    <t>Бархатисто-красный с темным бордовым краем</t>
  </si>
  <si>
    <t>Teds Trump</t>
  </si>
  <si>
    <t>Гладиолус крупноцветковый Тедс Трамп</t>
  </si>
  <si>
    <t>Тедс Трамп</t>
  </si>
  <si>
    <t>Кремово-нежно-сиреневый с розово-красным краем</t>
  </si>
  <si>
    <t>Tibet</t>
  </si>
  <si>
    <t>Гладиолус крупноцветковый Тибет</t>
  </si>
  <si>
    <t>Тибет</t>
  </si>
  <si>
    <t>Снежно-белый с салатовым горлом</t>
  </si>
  <si>
    <t>Far West</t>
  </si>
  <si>
    <t>Гладиолус крупноцветковый Фар Вэст</t>
  </si>
  <si>
    <t>Фар Вэст</t>
  </si>
  <si>
    <t>Розово-пурпурный с золотисто-желтым горлом</t>
  </si>
  <si>
    <t>Fairytale Pink</t>
  </si>
  <si>
    <t>Гладиолус крупноцветковый Фейритейл Пинк</t>
  </si>
  <si>
    <t>Фейритейл Пинк</t>
  </si>
  <si>
    <t>Пурпурно-розовый со светлыми полутонами</t>
  </si>
  <si>
    <t>First Blood</t>
  </si>
  <si>
    <t>Гладиолус крупноцветковый Фёст Блад</t>
  </si>
  <si>
    <t>Фёст Блад</t>
  </si>
  <si>
    <t>Fidelio</t>
  </si>
  <si>
    <t>Гладиолус крупноцветковый Фиделио</t>
  </si>
  <si>
    <t>Фиделио</t>
  </si>
  <si>
    <t xml:space="preserve">фиолетовый  </t>
  </si>
  <si>
    <t>Fiorentina</t>
  </si>
  <si>
    <t>Гладиолус крупноцветковый Фьёрентина</t>
  </si>
  <si>
    <t>Фьёрентина</t>
  </si>
  <si>
    <t>белый с вишневым пятном</t>
  </si>
  <si>
    <t>Fat Boy</t>
  </si>
  <si>
    <t>Гладиолус крупноцветковый Фэт Бой</t>
  </si>
  <si>
    <t>Фэт Бой</t>
  </si>
  <si>
    <t>темно-красный, слегка бархатистый</t>
  </si>
  <si>
    <t>Cheops</t>
  </si>
  <si>
    <t>Гладиолус крупноцветковый Хеопс</t>
  </si>
  <si>
    <t>Хеопс</t>
  </si>
  <si>
    <t>Белый с ярко-розовым краем</t>
  </si>
  <si>
    <t>Hidden Treasure</t>
  </si>
  <si>
    <t>Гладиолус крупноцветковый Хидден Треже</t>
  </si>
  <si>
    <t>Хидден Треже</t>
  </si>
  <si>
    <t>фиолетово-белый.</t>
  </si>
  <si>
    <t>Cimarosa</t>
  </si>
  <si>
    <t>Гладиолус крупноцветковый Чимароза</t>
  </si>
  <si>
    <t>Чимароза</t>
  </si>
  <si>
    <t>розовый с малиновым штрихом</t>
  </si>
  <si>
    <t>Chinon</t>
  </si>
  <si>
    <t>Гладиолус крупноцветковый Шинон</t>
  </si>
  <si>
    <t>Шинон</t>
  </si>
  <si>
    <t>насыщенный красный, бархатистый</t>
  </si>
  <si>
    <t>Chocolate</t>
  </si>
  <si>
    <t>Гладиолус крупноцветковый Шоколад</t>
  </si>
  <si>
    <t>Шоколад</t>
  </si>
  <si>
    <t>пурпурно-коричневый с красными штрихами</t>
  </si>
  <si>
    <t>Showbird</t>
  </si>
  <si>
    <t>Гладиолус бамбино Шоубёрд</t>
  </si>
  <si>
    <t>Шоубёрд</t>
  </si>
  <si>
    <t>Ярко-сиреневый</t>
  </si>
  <si>
    <t>Advance</t>
  </si>
  <si>
    <t>Гладиолус крупноцветковый Эдванс</t>
  </si>
  <si>
    <t>Эдванс</t>
  </si>
  <si>
    <t xml:space="preserve">красный </t>
  </si>
  <si>
    <t>Elvive</t>
  </si>
  <si>
    <t>Гладиолус крупноцветковый Элвив</t>
  </si>
  <si>
    <t>Элвив</t>
  </si>
  <si>
    <t>Фиолетово-розовый с пурпурным пятном</t>
  </si>
  <si>
    <t>Amber Mistique</t>
  </si>
  <si>
    <t>Гладиолус крупноцветковый Эмбер Мистик</t>
  </si>
  <si>
    <t>Эмбер Мистик</t>
  </si>
  <si>
    <t>молочно-белый с яркими лиловыми пятнами на двух нижних лепестках, контрастный, эффектный</t>
  </si>
  <si>
    <t>Applause</t>
  </si>
  <si>
    <t>Гладиолус крупноцветковый Эпплоз</t>
  </si>
  <si>
    <t>Эпплоз</t>
  </si>
  <si>
    <t>насыщенно-розовый с белой полосой по центру лепестка</t>
  </si>
  <si>
    <t xml:space="preserve">Eres Tu </t>
  </si>
  <si>
    <t>Гладиолус крупноцветковый Эрес Ту</t>
  </si>
  <si>
    <t>Эрес Ту</t>
  </si>
  <si>
    <t>Теплый янтарный тон мягко переплетается со сливочно-желтым, плавно играя нежно-перскиовым и мандариновым оттенками</t>
  </si>
  <si>
    <t>Espresso</t>
  </si>
  <si>
    <t>Гладиолус крупноцветковый Эспрессо</t>
  </si>
  <si>
    <t>Эспрессо</t>
  </si>
  <si>
    <t>бархатный, темно-красный с фиолетовым оттенком, по краям ощущение  угольного напыления</t>
  </si>
  <si>
    <t>Essential</t>
  </si>
  <si>
    <t>Гладиолус крупноцветковый Эссеншл</t>
  </si>
  <si>
    <t>Эссеншл</t>
  </si>
  <si>
    <t>белоснежный</t>
  </si>
  <si>
    <t>Ethiopie</t>
  </si>
  <si>
    <t>Гладиолус крупноцветковый Эфиопия</t>
  </si>
  <si>
    <t>Эфиопия</t>
  </si>
  <si>
    <t>Светло-фиолетовый в центре плавно переходит в более темный по краям</t>
  </si>
  <si>
    <t>Japonica</t>
  </si>
  <si>
    <t>Гладиолус крупноцветковый Японика</t>
  </si>
  <si>
    <t>Японика</t>
  </si>
  <si>
    <t>Белый с большим ярко-красным пятном. Цветок в виде бабочки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</si>
</sst>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DD/MM/YYYY"/>
    <numFmt numFmtId="166" formatCode="0.00"/>
    <numFmt numFmtId="167" formatCode="0"/>
    <numFmt numFmtId="168" formatCode="#,##0.00\ [$€-1]"/>
    <numFmt numFmtId="169" formatCode="DD/MM/YY;@"/>
    <numFmt numFmtId="170" formatCode="#,##0_р_."/>
    <numFmt numFmtId="171" formatCode="#,##0.0&quot;р.&quot;"/>
    <numFmt numFmtId="172" formatCode="0%"/>
    <numFmt numFmtId="173" formatCode="#,##0"/>
    <numFmt numFmtId="174" formatCode="@"/>
  </numFmts>
  <fonts count="78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 Cyr"/>
      <family val="2"/>
    </font>
    <font>
      <sz val="8"/>
      <name val="Arial"/>
      <family val="2"/>
    </font>
    <font>
      <sz val="10"/>
      <name val="Courier New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4"/>
      <color indexed="16"/>
      <name val="Times New Roman"/>
      <family val="1"/>
    </font>
    <font>
      <b/>
      <sz val="16"/>
      <name val="Times New Roman"/>
      <family val="1"/>
    </font>
    <font>
      <b/>
      <sz val="12"/>
      <color indexed="18"/>
      <name val="Times New Roman"/>
      <family val="1"/>
    </font>
    <font>
      <sz val="9"/>
      <name val="Times New Roman"/>
      <family val="1"/>
    </font>
    <font>
      <b/>
      <sz val="20"/>
      <color indexed="8"/>
      <name val="Calibri"/>
      <family val="2"/>
    </font>
    <font>
      <b/>
      <sz val="4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u val="single"/>
      <sz val="16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u val="single"/>
      <sz val="14"/>
      <color indexed="10"/>
      <name val="Times New Roman"/>
      <family val="1"/>
    </font>
    <font>
      <u val="single"/>
      <sz val="9"/>
      <name val="Times New Roman"/>
      <family val="1"/>
    </font>
    <font>
      <b/>
      <sz val="11"/>
      <name val="Times New Roman"/>
      <family val="1"/>
    </font>
    <font>
      <sz val="12"/>
      <color indexed="18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i/>
      <sz val="26"/>
      <color indexed="16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6"/>
      <name val="Times New Roman"/>
      <family val="1"/>
    </font>
    <font>
      <b/>
      <sz val="12"/>
      <color indexed="27"/>
      <name val="Times New Roman"/>
      <family val="1"/>
    </font>
    <font>
      <b/>
      <sz val="18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u val="single"/>
      <sz val="16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59"/>
      <name val="Times New Roman"/>
      <family val="1"/>
    </font>
    <font>
      <sz val="14"/>
      <color indexed="12"/>
      <name val="Times New Roman"/>
      <family val="1"/>
    </font>
    <font>
      <b/>
      <sz val="16"/>
      <color indexed="10"/>
      <name val="Times New Roman"/>
      <family val="1"/>
    </font>
    <font>
      <sz val="12"/>
      <name val="Courier New"/>
      <family val="3"/>
    </font>
    <font>
      <i/>
      <sz val="12"/>
      <color indexed="16"/>
      <name val="Arial"/>
      <family val="2"/>
    </font>
    <font>
      <sz val="12"/>
      <name val="Arial"/>
      <family val="2"/>
    </font>
    <font>
      <b/>
      <sz val="14"/>
      <name val="Calibri"/>
      <family val="2"/>
    </font>
    <font>
      <sz val="10"/>
      <color indexed="10"/>
      <name val="Arial"/>
      <family val="2"/>
    </font>
    <font>
      <b/>
      <i/>
      <u val="single"/>
      <sz val="18"/>
      <color indexed="10"/>
      <name val="Times New Roman"/>
      <family val="1"/>
    </font>
    <font>
      <b/>
      <sz val="22"/>
      <color indexed="12"/>
      <name val="Times New Roman"/>
      <family val="1"/>
    </font>
    <font>
      <b/>
      <sz val="11"/>
      <color indexed="10"/>
      <name val="Times New Roman"/>
      <family val="1"/>
    </font>
    <font>
      <b/>
      <i/>
      <u val="single"/>
      <sz val="12"/>
      <color indexed="10"/>
      <name val="Times New Roman"/>
      <family val="1"/>
    </font>
    <font>
      <b/>
      <i/>
      <u val="single"/>
      <sz val="11"/>
      <color indexed="10"/>
      <name val="Times New Roman"/>
      <family val="1"/>
    </font>
    <font>
      <u val="single"/>
      <sz val="18"/>
      <name val="Times New Roman"/>
      <family val="1"/>
    </font>
    <font>
      <b/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b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14"/>
      <color indexed="20"/>
      <name val="Times New Roman"/>
      <family val="1"/>
    </font>
    <font>
      <b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40"/>
      <name val="Times New Roman"/>
      <family val="1"/>
    </font>
    <font>
      <b/>
      <u val="single"/>
      <sz val="12"/>
      <color indexed="9"/>
      <name val="Times New Roman"/>
      <family val="1"/>
    </font>
    <font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76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 applyNumberFormat="0" applyFill="0" applyBorder="0" applyProtection="0">
      <alignment horizontal="left" vertical="center"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4" fillId="0" borderId="0">
      <alignment horizontal="left"/>
      <protection/>
    </xf>
    <xf numFmtId="164" fontId="4" fillId="0" borderId="0">
      <alignment/>
      <protection/>
    </xf>
    <xf numFmtId="164" fontId="0" fillId="0" borderId="0">
      <alignment/>
      <protection/>
    </xf>
    <xf numFmtId="164" fontId="5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331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7" fillId="2" borderId="0" xfId="0" applyFont="1" applyFill="1" applyAlignment="1">
      <alignment horizontal="left"/>
    </xf>
    <xf numFmtId="165" fontId="7" fillId="0" borderId="0" xfId="46" applyNumberFormat="1" applyFont="1" applyBorder="1" applyAlignment="1">
      <alignment vertical="center"/>
      <protection/>
    </xf>
    <xf numFmtId="164" fontId="8" fillId="0" borderId="0" xfId="0" applyFont="1" applyFill="1" applyBorder="1" applyAlignment="1">
      <alignment vertical="center"/>
    </xf>
    <xf numFmtId="166" fontId="9" fillId="0" borderId="0" xfId="0" applyNumberFormat="1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167" fontId="7" fillId="2" borderId="0" xfId="0" applyNumberFormat="1" applyFont="1" applyFill="1" applyAlignment="1">
      <alignment horizontal="center"/>
    </xf>
    <xf numFmtId="164" fontId="11" fillId="0" borderId="0" xfId="0" applyFont="1" applyFill="1" applyAlignment="1">
      <alignment horizontal="center"/>
    </xf>
    <xf numFmtId="164" fontId="12" fillId="2" borderId="0" xfId="0" applyFont="1" applyFill="1" applyAlignment="1">
      <alignment horizontal="right"/>
    </xf>
    <xf numFmtId="164" fontId="13" fillId="0" borderId="0" xfId="0" applyFont="1" applyFill="1" applyAlignment="1">
      <alignment horizontal="center"/>
    </xf>
    <xf numFmtId="164" fontId="8" fillId="2" borderId="0" xfId="0" applyFont="1" applyFill="1" applyAlignment="1">
      <alignment horizontal="right"/>
    </xf>
    <xf numFmtId="164" fontId="14" fillId="0" borderId="0" xfId="0" applyFont="1" applyFill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Border="1" applyAlignment="1">
      <alignment horizontal="center" vertical="center" wrapText="1"/>
    </xf>
    <xf numFmtId="164" fontId="17" fillId="2" borderId="0" xfId="0" applyFont="1" applyFill="1" applyAlignment="1">
      <alignment horizontal="left"/>
    </xf>
    <xf numFmtId="164" fontId="18" fillId="2" borderId="0" xfId="0" applyFont="1" applyFill="1" applyAlignment="1">
      <alignment horizontal="left"/>
    </xf>
    <xf numFmtId="164" fontId="8" fillId="2" borderId="0" xfId="0" applyFont="1" applyFill="1" applyAlignment="1">
      <alignment horizontal="center"/>
    </xf>
    <xf numFmtId="164" fontId="7" fillId="2" borderId="0" xfId="0" applyFont="1" applyFill="1" applyBorder="1" applyAlignment="1">
      <alignment/>
    </xf>
    <xf numFmtId="164" fontId="19" fillId="0" borderId="0" xfId="0" applyFont="1" applyFill="1" applyBorder="1" applyAlignment="1">
      <alignment horizontal="center" vertical="center"/>
    </xf>
    <xf numFmtId="164" fontId="20" fillId="0" borderId="0" xfId="0" applyFont="1" applyAlignment="1">
      <alignment horizontal="center"/>
    </xf>
    <xf numFmtId="164" fontId="6" fillId="0" borderId="0" xfId="0" applyFont="1" applyFill="1" applyBorder="1" applyAlignment="1">
      <alignment/>
    </xf>
    <xf numFmtId="164" fontId="8" fillId="2" borderId="0" xfId="0" applyFont="1" applyFill="1" applyBorder="1" applyAlignment="1">
      <alignment/>
    </xf>
    <xf numFmtId="164" fontId="21" fillId="2" borderId="0" xfId="0" applyFont="1" applyFill="1" applyBorder="1" applyAlignment="1">
      <alignment/>
    </xf>
    <xf numFmtId="164" fontId="22" fillId="2" borderId="0" xfId="0" applyFont="1" applyFill="1" applyBorder="1" applyAlignment="1">
      <alignment/>
    </xf>
    <xf numFmtId="164" fontId="6" fillId="2" borderId="0" xfId="0" applyFont="1" applyFill="1" applyBorder="1" applyAlignment="1">
      <alignment horizontal="center"/>
    </xf>
    <xf numFmtId="164" fontId="10" fillId="3" borderId="0" xfId="0" applyFont="1" applyFill="1" applyBorder="1" applyAlignment="1">
      <alignment horizontal="center"/>
    </xf>
    <xf numFmtId="164" fontId="7" fillId="0" borderId="0" xfId="0" applyFont="1" applyAlignment="1">
      <alignment horizontal="center"/>
    </xf>
    <xf numFmtId="164" fontId="10" fillId="0" borderId="1" xfId="46" applyFont="1" applyFill="1" applyBorder="1" applyAlignment="1">
      <alignment horizontal="left" vertical="center"/>
      <protection/>
    </xf>
    <xf numFmtId="164" fontId="23" fillId="2" borderId="0" xfId="0" applyFont="1" applyFill="1" applyBorder="1" applyAlignment="1">
      <alignment/>
    </xf>
    <xf numFmtId="164" fontId="24" fillId="0" borderId="0" xfId="0" applyFont="1" applyBorder="1" applyAlignment="1">
      <alignment/>
    </xf>
    <xf numFmtId="164" fontId="13" fillId="0" borderId="0" xfId="46" applyFont="1" applyFill="1" applyBorder="1" applyAlignment="1">
      <alignment horizontal="center" vertical="center"/>
      <protection/>
    </xf>
    <xf numFmtId="164" fontId="8" fillId="0" borderId="0" xfId="46" applyFont="1" applyBorder="1" applyAlignment="1">
      <alignment horizontal="center" vertical="center"/>
      <protection/>
    </xf>
    <xf numFmtId="164" fontId="14" fillId="0" borderId="0" xfId="46" applyFont="1" applyFill="1" applyBorder="1" applyAlignment="1">
      <alignment horizontal="center" vertical="center"/>
      <protection/>
    </xf>
    <xf numFmtId="164" fontId="19" fillId="0" borderId="0" xfId="46" applyFont="1" applyFill="1" applyBorder="1" applyAlignment="1">
      <alignment horizontal="center" vertical="center"/>
      <protection/>
    </xf>
    <xf numFmtId="164" fontId="25" fillId="0" borderId="0" xfId="46" applyFont="1" applyBorder="1" applyAlignment="1">
      <alignment horizontal="center" vertical="center"/>
      <protection/>
    </xf>
    <xf numFmtId="164" fontId="10" fillId="0" borderId="0" xfId="46" applyFont="1" applyBorder="1" applyAlignment="1">
      <alignment horizontal="center" vertical="center"/>
      <protection/>
    </xf>
    <xf numFmtId="164" fontId="7" fillId="0" borderId="2" xfId="46" applyFont="1" applyBorder="1" applyAlignment="1">
      <alignment vertical="center"/>
      <protection/>
    </xf>
    <xf numFmtId="165" fontId="13" fillId="2" borderId="2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/>
    </xf>
    <xf numFmtId="164" fontId="8" fillId="0" borderId="0" xfId="0" applyFont="1" applyBorder="1" applyAlignment="1">
      <alignment/>
    </xf>
    <xf numFmtId="164" fontId="26" fillId="0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27" fillId="0" borderId="0" xfId="0" applyFont="1" applyBorder="1" applyAlignment="1">
      <alignment/>
    </xf>
    <xf numFmtId="165" fontId="18" fillId="2" borderId="2" xfId="0" applyNumberFormat="1" applyFont="1" applyFill="1" applyBorder="1" applyAlignment="1">
      <alignment horizontal="center" vertical="center"/>
    </xf>
    <xf numFmtId="165" fontId="28" fillId="2" borderId="2" xfId="0" applyNumberFormat="1" applyFont="1" applyFill="1" applyBorder="1" applyAlignment="1">
      <alignment horizontal="center" vertical="center"/>
    </xf>
    <xf numFmtId="164" fontId="19" fillId="0" borderId="3" xfId="46" applyFont="1" applyBorder="1" applyAlignment="1">
      <alignment vertical="center"/>
      <protection/>
    </xf>
    <xf numFmtId="164" fontId="13" fillId="2" borderId="3" xfId="0" applyFont="1" applyFill="1" applyBorder="1" applyAlignment="1">
      <alignment horizontal="center"/>
    </xf>
    <xf numFmtId="164" fontId="13" fillId="2" borderId="0" xfId="0" applyFont="1" applyFill="1" applyBorder="1" applyAlignment="1">
      <alignment horizontal="center"/>
    </xf>
    <xf numFmtId="164" fontId="7" fillId="2" borderId="0" xfId="0" applyFont="1" applyFill="1" applyAlignment="1">
      <alignment/>
    </xf>
    <xf numFmtId="164" fontId="10" fillId="2" borderId="0" xfId="46" applyFont="1" applyFill="1" applyBorder="1" applyAlignment="1">
      <alignment vertical="center"/>
      <protection/>
    </xf>
    <xf numFmtId="164" fontId="29" fillId="0" borderId="0" xfId="0" applyFont="1" applyAlignment="1">
      <alignment vertical="center"/>
    </xf>
    <xf numFmtId="164" fontId="8" fillId="0" borderId="0" xfId="0" applyFont="1" applyAlignment="1">
      <alignment/>
    </xf>
    <xf numFmtId="164" fontId="30" fillId="0" borderId="0" xfId="46" applyFont="1" applyAlignment="1">
      <alignment vertical="center"/>
      <protection/>
    </xf>
    <xf numFmtId="164" fontId="10" fillId="3" borderId="0" xfId="0" applyFont="1" applyFill="1" applyAlignment="1">
      <alignment horizontal="left"/>
    </xf>
    <xf numFmtId="164" fontId="31" fillId="3" borderId="0" xfId="0" applyFont="1" applyFill="1" applyAlignment="1">
      <alignment/>
    </xf>
    <xf numFmtId="164" fontId="31" fillId="2" borderId="0" xfId="0" applyFont="1" applyFill="1" applyAlignment="1">
      <alignment/>
    </xf>
    <xf numFmtId="164" fontId="31" fillId="0" borderId="0" xfId="0" applyFont="1" applyAlignment="1">
      <alignment wrapText="1"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10" fillId="0" borderId="0" xfId="0" applyFont="1" applyAlignment="1">
      <alignment horizontal="center" vertical="center" wrapText="1" shrinkToFit="1"/>
    </xf>
    <xf numFmtId="164" fontId="34" fillId="0" borderId="0" xfId="0" applyFont="1" applyAlignment="1">
      <alignment horizontal="center" vertical="center" wrapText="1" shrinkToFit="1"/>
    </xf>
    <xf numFmtId="164" fontId="19" fillId="3" borderId="0" xfId="0" applyFont="1" applyFill="1" applyAlignment="1">
      <alignment horizontal="left"/>
    </xf>
    <xf numFmtId="164" fontId="19" fillId="2" borderId="0" xfId="0" applyFont="1" applyFill="1" applyAlignment="1">
      <alignment horizontal="left"/>
    </xf>
    <xf numFmtId="164" fontId="31" fillId="0" borderId="0" xfId="0" applyFont="1" applyAlignment="1">
      <alignment/>
    </xf>
    <xf numFmtId="164" fontId="35" fillId="0" borderId="0" xfId="0" applyFont="1" applyAlignment="1">
      <alignment/>
    </xf>
    <xf numFmtId="168" fontId="10" fillId="0" borderId="0" xfId="0" applyNumberFormat="1" applyFont="1" applyFill="1" applyBorder="1" applyAlignment="1">
      <alignment horizontal="left"/>
    </xf>
    <xf numFmtId="164" fontId="10" fillId="2" borderId="0" xfId="0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164" fontId="36" fillId="0" borderId="0" xfId="0" applyFont="1" applyFill="1" applyBorder="1" applyAlignment="1">
      <alignment textRotation="90"/>
    </xf>
    <xf numFmtId="164" fontId="37" fillId="0" borderId="0" xfId="0" applyFont="1" applyBorder="1" applyAlignment="1">
      <alignment vertical="center" wrapText="1" shrinkToFit="1"/>
    </xf>
    <xf numFmtId="164" fontId="10" fillId="0" borderId="0" xfId="0" applyFont="1" applyFill="1" applyBorder="1" applyAlignment="1">
      <alignment horizontal="center" vertical="center" wrapText="1" shrinkToFit="1"/>
    </xf>
    <xf numFmtId="164" fontId="10" fillId="0" borderId="0" xfId="0" applyFont="1" applyBorder="1" applyAlignment="1">
      <alignment vertical="center" wrapText="1" shrinkToFit="1"/>
    </xf>
    <xf numFmtId="164" fontId="34" fillId="0" borderId="0" xfId="0" applyFont="1" applyFill="1" applyBorder="1" applyAlignment="1">
      <alignment vertical="center" wrapText="1" shrinkToFit="1"/>
    </xf>
    <xf numFmtId="164" fontId="10" fillId="0" borderId="0" xfId="0" applyNumberFormat="1" applyFont="1" applyFill="1" applyBorder="1" applyAlignment="1">
      <alignment horizontal="left"/>
    </xf>
    <xf numFmtId="164" fontId="31" fillId="2" borderId="0" xfId="0" applyFont="1" applyFill="1" applyBorder="1" applyAlignment="1">
      <alignment/>
    </xf>
    <xf numFmtId="164" fontId="12" fillId="0" borderId="0" xfId="0" applyFont="1" applyFill="1" applyAlignment="1">
      <alignment horizontal="right"/>
    </xf>
    <xf numFmtId="164" fontId="38" fillId="0" borderId="0" xfId="0" applyNumberFormat="1" applyFont="1" applyFill="1" applyBorder="1" applyAlignment="1">
      <alignment horizontal="left" vertical="center" shrinkToFit="1"/>
    </xf>
    <xf numFmtId="164" fontId="10" fillId="0" borderId="0" xfId="0" applyFont="1" applyFill="1" applyAlignment="1">
      <alignment/>
    </xf>
    <xf numFmtId="164" fontId="39" fillId="0" borderId="0" xfId="0" applyFont="1" applyFill="1" applyAlignment="1">
      <alignment/>
    </xf>
    <xf numFmtId="164" fontId="40" fillId="2" borderId="0" xfId="0" applyFont="1" applyFill="1" applyBorder="1" applyAlignment="1">
      <alignment/>
    </xf>
    <xf numFmtId="168" fontId="41" fillId="2" borderId="0" xfId="0" applyNumberFormat="1" applyFont="1" applyFill="1" applyAlignment="1">
      <alignment horizontal="left"/>
    </xf>
    <xf numFmtId="164" fontId="40" fillId="2" borderId="0" xfId="0" applyFont="1" applyFill="1" applyAlignment="1">
      <alignment/>
    </xf>
    <xf numFmtId="164" fontId="10" fillId="2" borderId="0" xfId="0" applyFont="1" applyFill="1" applyAlignment="1">
      <alignment/>
    </xf>
    <xf numFmtId="164" fontId="10" fillId="0" borderId="0" xfId="0" applyFont="1" applyAlignment="1">
      <alignment/>
    </xf>
    <xf numFmtId="164" fontId="36" fillId="0" borderId="0" xfId="0" applyFont="1" applyAlignment="1">
      <alignment textRotation="90"/>
    </xf>
    <xf numFmtId="164" fontId="37" fillId="0" borderId="0" xfId="0" applyFont="1" applyAlignment="1">
      <alignment vertical="center" wrapText="1" shrinkToFit="1"/>
    </xf>
    <xf numFmtId="164" fontId="10" fillId="0" borderId="0" xfId="0" applyFont="1" applyAlignment="1">
      <alignment vertical="center" wrapText="1" shrinkToFit="1"/>
    </xf>
    <xf numFmtId="164" fontId="34" fillId="0" borderId="0" xfId="0" applyFont="1" applyAlignment="1">
      <alignment vertical="center" wrapText="1" shrinkToFit="1"/>
    </xf>
    <xf numFmtId="169" fontId="42" fillId="2" borderId="0" xfId="0" applyNumberFormat="1" applyFont="1" applyFill="1" applyAlignment="1">
      <alignment horizontal="left"/>
    </xf>
    <xf numFmtId="168" fontId="42" fillId="2" borderId="0" xfId="0" applyNumberFormat="1" applyFont="1" applyFill="1" applyAlignment="1">
      <alignment horizontal="left"/>
    </xf>
    <xf numFmtId="164" fontId="11" fillId="2" borderId="0" xfId="0" applyFont="1" applyFill="1" applyAlignment="1">
      <alignment/>
    </xf>
    <xf numFmtId="168" fontId="43" fillId="2" borderId="0" xfId="0" applyNumberFormat="1" applyFont="1" applyFill="1" applyAlignment="1">
      <alignment horizontal="left"/>
    </xf>
    <xf numFmtId="164" fontId="44" fillId="2" borderId="0" xfId="0" applyFont="1" applyFill="1" applyAlignment="1">
      <alignment/>
    </xf>
    <xf numFmtId="164" fontId="44" fillId="0" borderId="0" xfId="0" applyFont="1" applyAlignment="1">
      <alignment/>
    </xf>
    <xf numFmtId="164" fontId="44" fillId="0" borderId="0" xfId="0" applyFont="1" applyAlignment="1">
      <alignment textRotation="90"/>
    </xf>
    <xf numFmtId="164" fontId="45" fillId="0" borderId="0" xfId="0" applyFont="1" applyAlignment="1">
      <alignment vertical="center" wrapText="1" shrinkToFit="1"/>
    </xf>
    <xf numFmtId="164" fontId="44" fillId="0" borderId="0" xfId="0" applyFont="1" applyAlignment="1">
      <alignment horizontal="center" vertical="center" wrapText="1" shrinkToFit="1"/>
    </xf>
    <xf numFmtId="164" fontId="44" fillId="0" borderId="0" xfId="0" applyFont="1" applyAlignment="1">
      <alignment vertical="center" wrapText="1" shrinkToFit="1"/>
    </xf>
    <xf numFmtId="164" fontId="46" fillId="0" borderId="0" xfId="0" applyFont="1" applyAlignment="1">
      <alignment/>
    </xf>
    <xf numFmtId="164" fontId="47" fillId="0" borderId="0" xfId="0" applyFont="1" applyAlignment="1">
      <alignment/>
    </xf>
    <xf numFmtId="168" fontId="42" fillId="2" borderId="0" xfId="0" applyNumberFormat="1" applyFont="1" applyFill="1" applyBorder="1" applyAlignment="1">
      <alignment horizontal="left"/>
    </xf>
    <xf numFmtId="168" fontId="43" fillId="2" borderId="0" xfId="0" applyNumberFormat="1" applyFont="1" applyFill="1" applyBorder="1" applyAlignment="1">
      <alignment horizontal="left"/>
    </xf>
    <xf numFmtId="164" fontId="10" fillId="2" borderId="0" xfId="0" applyFont="1" applyFill="1" applyBorder="1" applyAlignment="1">
      <alignment horizontal="center"/>
    </xf>
    <xf numFmtId="164" fontId="19" fillId="4" borderId="2" xfId="0" applyFont="1" applyFill="1" applyBorder="1" applyAlignment="1">
      <alignment horizontal="left" vertical="center"/>
    </xf>
    <xf numFmtId="170" fontId="13" fillId="4" borderId="2" xfId="0" applyNumberFormat="1" applyFont="1" applyFill="1" applyBorder="1" applyAlignment="1">
      <alignment horizontal="center" vertical="center"/>
    </xf>
    <xf numFmtId="171" fontId="13" fillId="5" borderId="2" xfId="0" applyNumberFormat="1" applyFont="1" applyFill="1" applyBorder="1" applyAlignment="1">
      <alignment horizontal="center" vertical="center"/>
    </xf>
    <xf numFmtId="164" fontId="11" fillId="0" borderId="0" xfId="0" applyFont="1" applyFill="1" applyAlignment="1">
      <alignment horizontal="right"/>
    </xf>
    <xf numFmtId="164" fontId="48" fillId="0" borderId="0" xfId="0" applyFont="1" applyFill="1" applyAlignment="1">
      <alignment horizontal="center"/>
    </xf>
    <xf numFmtId="164" fontId="19" fillId="6" borderId="2" xfId="0" applyFont="1" applyFill="1" applyBorder="1" applyAlignment="1">
      <alignment horizontal="left" vertical="center"/>
    </xf>
    <xf numFmtId="170" fontId="13" fillId="6" borderId="2" xfId="0" applyNumberFormat="1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 vertical="center" wrapText="1" shrinkToFit="1"/>
    </xf>
    <xf numFmtId="164" fontId="8" fillId="0" borderId="0" xfId="0" applyFont="1" applyBorder="1" applyAlignment="1">
      <alignment vertical="center" wrapText="1" shrinkToFit="1"/>
    </xf>
    <xf numFmtId="164" fontId="48" fillId="0" borderId="0" xfId="0" applyFont="1" applyFill="1" applyBorder="1" applyAlignment="1">
      <alignment vertical="center" wrapText="1" shrinkToFit="1"/>
    </xf>
    <xf numFmtId="164" fontId="19" fillId="5" borderId="2" xfId="0" applyFont="1" applyFill="1" applyBorder="1" applyAlignment="1">
      <alignment horizontal="left" vertical="center"/>
    </xf>
    <xf numFmtId="170" fontId="13" fillId="5" borderId="2" xfId="0" applyNumberFormat="1" applyFont="1" applyFill="1" applyBorder="1" applyAlignment="1">
      <alignment horizontal="center" vertical="center"/>
    </xf>
    <xf numFmtId="164" fontId="19" fillId="7" borderId="2" xfId="0" applyFont="1" applyFill="1" applyBorder="1" applyAlignment="1">
      <alignment horizontal="left" vertical="center"/>
    </xf>
    <xf numFmtId="170" fontId="13" fillId="7" borderId="2" xfId="0" applyNumberFormat="1" applyFont="1" applyFill="1" applyBorder="1" applyAlignment="1">
      <alignment horizontal="center" vertical="center"/>
    </xf>
    <xf numFmtId="164" fontId="49" fillId="0" borderId="0" xfId="0" applyFont="1" applyFill="1" applyBorder="1" applyAlignment="1">
      <alignment vertical="center" wrapText="1" shrinkToFit="1"/>
    </xf>
    <xf numFmtId="164" fontId="12" fillId="0" borderId="0" xfId="0" applyFont="1" applyBorder="1" applyAlignment="1">
      <alignment vertical="center" wrapText="1" shrinkToFit="1"/>
    </xf>
    <xf numFmtId="164" fontId="6" fillId="0" borderId="0" xfId="0" applyFont="1" applyFill="1" applyAlignment="1">
      <alignment/>
    </xf>
    <xf numFmtId="164" fontId="35" fillId="0" borderId="0" xfId="0" applyFont="1" applyFill="1" applyAlignment="1">
      <alignment/>
    </xf>
    <xf numFmtId="164" fontId="21" fillId="0" borderId="0" xfId="0" applyFont="1" applyFill="1" applyBorder="1" applyAlignment="1">
      <alignment/>
    </xf>
    <xf numFmtId="164" fontId="22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19" fillId="0" borderId="0" xfId="0" applyFont="1" applyFill="1" applyBorder="1" applyAlignment="1">
      <alignment horizontal="left"/>
    </xf>
    <xf numFmtId="170" fontId="13" fillId="0" borderId="0" xfId="0" applyNumberFormat="1" applyFont="1" applyFill="1" applyBorder="1" applyAlignment="1">
      <alignment horizontal="center"/>
    </xf>
    <xf numFmtId="171" fontId="13" fillId="0" borderId="0" xfId="0" applyNumberFormat="1" applyFont="1" applyFill="1" applyBorder="1" applyAlignment="1">
      <alignment horizontal="center"/>
    </xf>
    <xf numFmtId="164" fontId="12" fillId="0" borderId="0" xfId="0" applyFont="1" applyFill="1" applyBorder="1" applyAlignment="1">
      <alignment vertical="center" wrapText="1" shrinkToFit="1"/>
    </xf>
    <xf numFmtId="164" fontId="8" fillId="0" borderId="0" xfId="0" applyFont="1" applyFill="1" applyBorder="1" applyAlignment="1">
      <alignment vertical="center" wrapText="1" shrinkToFit="1"/>
    </xf>
    <xf numFmtId="164" fontId="19" fillId="5" borderId="2" xfId="0" applyFont="1" applyFill="1" applyBorder="1" applyAlignment="1">
      <alignment horizontal="left"/>
    </xf>
    <xf numFmtId="172" fontId="50" fillId="5" borderId="2" xfId="0" applyNumberFormat="1" applyFont="1" applyFill="1" applyBorder="1" applyAlignment="1">
      <alignment horizontal="center"/>
    </xf>
    <xf numFmtId="170" fontId="13" fillId="5" borderId="2" xfId="0" applyNumberFormat="1" applyFont="1" applyFill="1" applyBorder="1" applyAlignment="1">
      <alignment horizontal="center"/>
    </xf>
    <xf numFmtId="164" fontId="13" fillId="0" borderId="0" xfId="0" applyFont="1" applyFill="1" applyBorder="1" applyAlignment="1">
      <alignment horizontal="left"/>
    </xf>
    <xf numFmtId="164" fontId="8" fillId="0" borderId="0" xfId="0" applyFont="1" applyAlignment="1">
      <alignment horizontal="center"/>
    </xf>
    <xf numFmtId="164" fontId="19" fillId="8" borderId="0" xfId="0" applyFont="1" applyFill="1" applyAlignment="1">
      <alignment horizontal="left"/>
    </xf>
    <xf numFmtId="164" fontId="7" fillId="5" borderId="0" xfId="0" applyFont="1" applyFill="1" applyAlignment="1">
      <alignment/>
    </xf>
    <xf numFmtId="164" fontId="51" fillId="8" borderId="0" xfId="0" applyFont="1" applyFill="1" applyAlignment="1">
      <alignment horizontal="center"/>
    </xf>
    <xf numFmtId="164" fontId="52" fillId="8" borderId="0" xfId="0" applyFont="1" applyFill="1" applyAlignment="1">
      <alignment horizontal="center"/>
    </xf>
    <xf numFmtId="164" fontId="52" fillId="8" borderId="0" xfId="0" applyFont="1" applyFill="1" applyAlignment="1">
      <alignment horizontal="left"/>
    </xf>
    <xf numFmtId="170" fontId="8" fillId="8" borderId="0" xfId="0" applyNumberFormat="1" applyFont="1" applyFill="1" applyAlignment="1">
      <alignment horizontal="center" vertical="center"/>
    </xf>
    <xf numFmtId="167" fontId="10" fillId="8" borderId="0" xfId="0" applyNumberFormat="1" applyFont="1" applyFill="1" applyAlignment="1">
      <alignment horizontal="center" shrinkToFit="1"/>
    </xf>
    <xf numFmtId="164" fontId="7" fillId="8" borderId="0" xfId="0" applyFont="1" applyFill="1" applyAlignment="1">
      <alignment horizontal="center" shrinkToFit="1"/>
    </xf>
    <xf numFmtId="164" fontId="8" fillId="8" borderId="0" xfId="0" applyFont="1" applyFill="1" applyAlignment="1">
      <alignment horizontal="center"/>
    </xf>
    <xf numFmtId="164" fontId="8" fillId="8" borderId="0" xfId="0" applyFont="1" applyFill="1" applyAlignment="1">
      <alignment/>
    </xf>
    <xf numFmtId="164" fontId="53" fillId="8" borderId="0" xfId="0" applyFont="1" applyFill="1" applyAlignment="1">
      <alignment horizontal="center" vertical="center"/>
    </xf>
    <xf numFmtId="164" fontId="7" fillId="8" borderId="0" xfId="0" applyFont="1" applyFill="1" applyAlignment="1">
      <alignment/>
    </xf>
    <xf numFmtId="164" fontId="7" fillId="0" borderId="0" xfId="0" applyFont="1" applyAlignment="1">
      <alignment/>
    </xf>
    <xf numFmtId="164" fontId="30" fillId="3" borderId="0" xfId="0" applyFont="1" applyFill="1" applyBorder="1" applyAlignment="1">
      <alignment horizontal="left" wrapText="1"/>
    </xf>
    <xf numFmtId="164" fontId="19" fillId="8" borderId="0" xfId="22" applyFont="1" applyFill="1" applyAlignment="1">
      <alignment horizontal="left" vertical="center"/>
      <protection/>
    </xf>
    <xf numFmtId="164" fontId="30" fillId="3" borderId="0" xfId="22" applyFont="1" applyFill="1" applyBorder="1" applyAlignment="1">
      <alignment horizontal="left" vertical="center" wrapText="1"/>
      <protection/>
    </xf>
    <xf numFmtId="164" fontId="55" fillId="3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4" fontId="7" fillId="0" borderId="0" xfId="0" applyFont="1" applyFill="1" applyAlignment="1">
      <alignment/>
    </xf>
    <xf numFmtId="164" fontId="56" fillId="4" borderId="0" xfId="22" applyFont="1" applyFill="1" applyBorder="1" applyAlignment="1">
      <alignment horizontal="left" vertical="center" wrapText="1"/>
      <protection/>
    </xf>
    <xf numFmtId="164" fontId="19" fillId="8" borderId="0" xfId="22" applyFont="1" applyFill="1" applyBorder="1" applyAlignment="1">
      <alignment horizontal="left" vertical="center" wrapText="1"/>
      <protection/>
    </xf>
    <xf numFmtId="164" fontId="19" fillId="8" borderId="0" xfId="0" applyFont="1" applyFill="1" applyAlignment="1">
      <alignment/>
    </xf>
    <xf numFmtId="164" fontId="15" fillId="0" borderId="0" xfId="0" applyFont="1" applyFill="1" applyBorder="1" applyAlignment="1">
      <alignment/>
    </xf>
    <xf numFmtId="164" fontId="7" fillId="0" borderId="0" xfId="0" applyFont="1" applyAlignment="1">
      <alignment/>
    </xf>
    <xf numFmtId="164" fontId="7" fillId="0" borderId="0" xfId="0" applyFont="1" applyAlignment="1">
      <alignment horizontal="center" vertical="center"/>
    </xf>
    <xf numFmtId="164" fontId="19" fillId="0" borderId="0" xfId="0" applyFont="1" applyAlignment="1">
      <alignment horizontal="center" vertical="center"/>
    </xf>
    <xf numFmtId="173" fontId="19" fillId="0" borderId="0" xfId="0" applyNumberFormat="1" applyFont="1" applyAlignment="1">
      <alignment horizontal="center" vertical="center"/>
    </xf>
    <xf numFmtId="167" fontId="19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left" vertical="center"/>
    </xf>
    <xf numFmtId="164" fontId="11" fillId="0" borderId="0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justify" vertical="center" wrapText="1"/>
    </xf>
    <xf numFmtId="164" fontId="57" fillId="0" borderId="0" xfId="0" applyFont="1" applyFill="1" applyBorder="1" applyAlignment="1">
      <alignment horizontal="center" vertical="center"/>
    </xf>
    <xf numFmtId="164" fontId="10" fillId="3" borderId="0" xfId="0" applyFont="1" applyFill="1" applyBorder="1" applyAlignment="1">
      <alignment horizontal="left"/>
    </xf>
    <xf numFmtId="164" fontId="19" fillId="2" borderId="0" xfId="0" applyFont="1" applyFill="1" applyBorder="1" applyAlignment="1">
      <alignment horizontal="left"/>
    </xf>
    <xf numFmtId="164" fontId="10" fillId="8" borderId="0" xfId="0" applyFont="1" applyFill="1" applyBorder="1" applyAlignment="1">
      <alignment horizontal="left"/>
    </xf>
    <xf numFmtId="164" fontId="25" fillId="8" borderId="0" xfId="0" applyFont="1" applyFill="1" applyBorder="1" applyAlignment="1">
      <alignment horizontal="left"/>
    </xf>
    <xf numFmtId="164" fontId="44" fillId="3" borderId="0" xfId="0" applyFont="1" applyFill="1" applyBorder="1" applyAlignment="1">
      <alignment horizontal="left" wrapText="1"/>
    </xf>
    <xf numFmtId="164" fontId="58" fillId="3" borderId="0" xfId="0" applyFont="1" applyFill="1" applyBorder="1" applyAlignment="1">
      <alignment horizontal="left" wrapText="1"/>
    </xf>
    <xf numFmtId="164" fontId="10" fillId="8" borderId="0" xfId="22" applyFont="1" applyFill="1" applyBorder="1" applyAlignment="1">
      <alignment horizontal="left" vertical="center"/>
      <protection/>
    </xf>
    <xf numFmtId="164" fontId="25" fillId="8" borderId="0" xfId="22" applyFont="1" applyFill="1" applyBorder="1" applyAlignment="1">
      <alignment horizontal="left" vertical="center"/>
      <protection/>
    </xf>
    <xf numFmtId="164" fontId="10" fillId="8" borderId="0" xfId="22" applyFont="1" applyFill="1" applyBorder="1" applyAlignment="1">
      <alignment horizontal="left" vertical="center" wrapText="1"/>
      <protection/>
    </xf>
    <xf numFmtId="164" fontId="25" fillId="8" borderId="0" xfId="22" applyFont="1" applyFill="1" applyBorder="1" applyAlignment="1">
      <alignment horizontal="left" vertical="center" wrapText="1"/>
      <protection/>
    </xf>
    <xf numFmtId="164" fontId="44" fillId="3" borderId="0" xfId="22" applyFont="1" applyFill="1" applyBorder="1" applyAlignment="1">
      <alignment horizontal="left" vertical="center" wrapText="1"/>
      <protection/>
    </xf>
    <xf numFmtId="164" fontId="58" fillId="3" borderId="0" xfId="22" applyFont="1" applyFill="1" applyBorder="1" applyAlignment="1">
      <alignment horizontal="left" vertical="center" wrapText="1"/>
      <protection/>
    </xf>
    <xf numFmtId="164" fontId="59" fillId="4" borderId="0" xfId="22" applyFont="1" applyFill="1" applyBorder="1" applyAlignment="1">
      <alignment horizontal="left" vertical="center" wrapText="1"/>
      <protection/>
    </xf>
    <xf numFmtId="164" fontId="60" fillId="4" borderId="0" xfId="22" applyFont="1" applyFill="1" applyBorder="1" applyAlignment="1">
      <alignment horizontal="left" vertical="center" wrapText="1"/>
      <protection/>
    </xf>
    <xf numFmtId="164" fontId="10" fillId="0" borderId="0" xfId="0" applyFont="1" applyFill="1" applyBorder="1" applyAlignment="1">
      <alignment horizontal="left"/>
    </xf>
    <xf numFmtId="164" fontId="19" fillId="0" borderId="0" xfId="0" applyFont="1" applyFill="1" applyBorder="1" applyAlignment="1">
      <alignment/>
    </xf>
    <xf numFmtId="165" fontId="8" fillId="0" borderId="2" xfId="0" applyNumberFormat="1" applyFont="1" applyFill="1" applyBorder="1" applyAlignment="1">
      <alignment horizontal="center"/>
    </xf>
    <xf numFmtId="164" fontId="10" fillId="0" borderId="0" xfId="0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73" fontId="19" fillId="0" borderId="0" xfId="0" applyNumberFormat="1" applyFont="1" applyFill="1" applyBorder="1" applyAlignment="1">
      <alignment horizontal="center" vertical="center"/>
    </xf>
    <xf numFmtId="164" fontId="13" fillId="0" borderId="2" xfId="0" applyFont="1" applyFill="1" applyBorder="1" applyAlignment="1">
      <alignment horizontal="center"/>
    </xf>
    <xf numFmtId="164" fontId="13" fillId="0" borderId="0" xfId="0" applyFont="1" applyFill="1" applyBorder="1" applyAlignment="1">
      <alignment horizontal="center" vertical="center"/>
    </xf>
    <xf numFmtId="173" fontId="13" fillId="0" borderId="0" xfId="0" applyNumberFormat="1" applyFont="1" applyFill="1" applyBorder="1" applyAlignment="1">
      <alignment horizontal="center" vertical="center"/>
    </xf>
    <xf numFmtId="164" fontId="8" fillId="0" borderId="2" xfId="0" applyFont="1" applyFill="1" applyBorder="1" applyAlignment="1">
      <alignment horizontal="center"/>
    </xf>
    <xf numFmtId="164" fontId="61" fillId="0" borderId="0" xfId="0" applyFont="1" applyFill="1" applyBorder="1" applyAlignment="1">
      <alignment horizontal="center" vertical="center"/>
    </xf>
    <xf numFmtId="164" fontId="19" fillId="5" borderId="2" xfId="0" applyFont="1" applyFill="1" applyBorder="1" applyAlignment="1">
      <alignment vertical="center"/>
    </xf>
    <xf numFmtId="167" fontId="19" fillId="5" borderId="4" xfId="0" applyNumberFormat="1" applyFont="1" applyFill="1" applyBorder="1" applyAlignment="1">
      <alignment horizontal="center"/>
    </xf>
    <xf numFmtId="171" fontId="19" fillId="5" borderId="4" xfId="0" applyNumberFormat="1" applyFont="1" applyFill="1" applyBorder="1" applyAlignment="1">
      <alignment horizontal="center"/>
    </xf>
    <xf numFmtId="164" fontId="7" fillId="0" borderId="0" xfId="0" applyFont="1" applyFill="1" applyAlignment="1">
      <alignment horizontal="center"/>
    </xf>
    <xf numFmtId="164" fontId="19" fillId="0" borderId="0" xfId="0" applyFont="1" applyFill="1" applyBorder="1" applyAlignment="1">
      <alignment vertical="center"/>
    </xf>
    <xf numFmtId="171" fontId="19" fillId="0" borderId="0" xfId="0" applyNumberFormat="1" applyFont="1" applyFill="1" applyBorder="1" applyAlignment="1">
      <alignment horizontal="center"/>
    </xf>
    <xf numFmtId="164" fontId="7" fillId="0" borderId="0" xfId="0" applyFont="1" applyFill="1" applyAlignment="1">
      <alignment horizontal="center" vertical="center"/>
    </xf>
    <xf numFmtId="164" fontId="19" fillId="0" borderId="0" xfId="0" applyFont="1" applyFill="1" applyAlignment="1">
      <alignment horizontal="center" vertical="center"/>
    </xf>
    <xf numFmtId="173" fontId="19" fillId="0" borderId="0" xfId="0" applyNumberFormat="1" applyFont="1" applyFill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4" fontId="8" fillId="0" borderId="0" xfId="0" applyFont="1" applyFill="1" applyAlignment="1">
      <alignment horizontal="center" vertical="center"/>
    </xf>
    <xf numFmtId="164" fontId="15" fillId="0" borderId="0" xfId="0" applyFont="1" applyFill="1" applyBorder="1" applyAlignment="1">
      <alignment vertical="center"/>
    </xf>
    <xf numFmtId="164" fontId="10" fillId="3" borderId="0" xfId="0" applyFont="1" applyFill="1" applyBorder="1" applyAlignment="1">
      <alignment vertical="center"/>
    </xf>
    <xf numFmtId="164" fontId="8" fillId="3" borderId="0" xfId="0" applyFont="1" applyFill="1" applyBorder="1" applyAlignment="1">
      <alignment horizontal="center" vertical="center"/>
    </xf>
    <xf numFmtId="171" fontId="19" fillId="3" borderId="0" xfId="0" applyNumberFormat="1" applyFont="1" applyFill="1" applyBorder="1" applyAlignment="1">
      <alignment horizontal="center" vertical="center" wrapText="1"/>
    </xf>
    <xf numFmtId="164" fontId="45" fillId="3" borderId="0" xfId="0" applyFont="1" applyFill="1" applyBorder="1" applyAlignment="1">
      <alignment horizontal="center" vertical="center"/>
    </xf>
    <xf numFmtId="164" fontId="8" fillId="3" borderId="0" xfId="0" applyFont="1" applyFill="1" applyAlignment="1">
      <alignment horizontal="center" vertical="center"/>
    </xf>
    <xf numFmtId="164" fontId="10" fillId="3" borderId="0" xfId="0" applyFont="1" applyFill="1" applyAlignment="1">
      <alignment horizontal="center" vertical="center"/>
    </xf>
    <xf numFmtId="167" fontId="19" fillId="3" borderId="0" xfId="0" applyNumberFormat="1" applyFont="1" applyFill="1" applyAlignment="1">
      <alignment horizontal="center" vertical="center"/>
    </xf>
    <xf numFmtId="167" fontId="53" fillId="0" borderId="0" xfId="0" applyNumberFormat="1" applyFont="1" applyFill="1" applyBorder="1" applyAlignment="1">
      <alignment horizontal="center" vertical="center"/>
    </xf>
    <xf numFmtId="164" fontId="44" fillId="0" borderId="0" xfId="0" applyFont="1" applyAlignment="1">
      <alignment vertical="center"/>
    </xf>
    <xf numFmtId="164" fontId="62" fillId="0" borderId="0" xfId="0" applyFont="1" applyAlignment="1">
      <alignment vertical="center"/>
    </xf>
    <xf numFmtId="164" fontId="19" fillId="2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173" fontId="10" fillId="0" borderId="2" xfId="0" applyNumberFormat="1" applyFont="1" applyFill="1" applyBorder="1" applyAlignment="1">
      <alignment horizontal="center" vertical="center" wrapText="1"/>
    </xf>
    <xf numFmtId="167" fontId="19" fillId="0" borderId="2" xfId="46" applyNumberFormat="1" applyFont="1" applyFill="1" applyBorder="1" applyAlignment="1">
      <alignment horizontal="center" vertical="center" wrapText="1"/>
      <protection/>
    </xf>
    <xf numFmtId="173" fontId="19" fillId="0" borderId="2" xfId="0" applyNumberFormat="1" applyFont="1" applyFill="1" applyBorder="1" applyAlignment="1">
      <alignment horizontal="center" vertical="center" wrapText="1"/>
    </xf>
    <xf numFmtId="167" fontId="10" fillId="2" borderId="2" xfId="0" applyNumberFormat="1" applyFont="1" applyFill="1" applyBorder="1" applyAlignment="1">
      <alignment horizontal="center" vertical="center" wrapText="1"/>
    </xf>
    <xf numFmtId="164" fontId="19" fillId="5" borderId="0" xfId="0" applyFont="1" applyFill="1" applyBorder="1" applyAlignment="1">
      <alignment horizontal="center" vertical="center" wrapText="1"/>
    </xf>
    <xf numFmtId="164" fontId="10" fillId="5" borderId="0" xfId="0" applyFont="1" applyFill="1" applyBorder="1" applyAlignment="1">
      <alignment horizontal="left" vertical="center" wrapText="1"/>
    </xf>
    <xf numFmtId="164" fontId="64" fillId="5" borderId="0" xfId="0" applyFont="1" applyFill="1" applyBorder="1" applyAlignment="1">
      <alignment horizontal="center" vertical="center" wrapText="1"/>
    </xf>
    <xf numFmtId="173" fontId="65" fillId="5" borderId="0" xfId="0" applyNumberFormat="1" applyFont="1" applyFill="1" applyBorder="1" applyAlignment="1">
      <alignment horizontal="center" vertical="center" wrapText="1"/>
    </xf>
    <xf numFmtId="167" fontId="65" fillId="5" borderId="0" xfId="46" applyNumberFormat="1" applyFont="1" applyFill="1" applyBorder="1" applyAlignment="1">
      <alignment horizontal="center" vertical="center" wrapText="1"/>
      <protection/>
    </xf>
    <xf numFmtId="167" fontId="64" fillId="5" borderId="0" xfId="0" applyNumberFormat="1" applyFont="1" applyFill="1" applyBorder="1" applyAlignment="1">
      <alignment horizontal="center" vertical="center" wrapText="1"/>
    </xf>
    <xf numFmtId="164" fontId="66" fillId="0" borderId="0" xfId="0" applyFont="1" applyFill="1" applyBorder="1" applyAlignment="1">
      <alignment/>
    </xf>
    <xf numFmtId="164" fontId="64" fillId="0" borderId="0" xfId="0" applyFont="1" applyFill="1" applyBorder="1" applyAlignment="1">
      <alignment horizontal="center" vertical="center" wrapText="1"/>
    </xf>
    <xf numFmtId="164" fontId="64" fillId="0" borderId="0" xfId="0" applyFont="1" applyFill="1" applyBorder="1" applyAlignment="1">
      <alignment horizontal="center" vertical="center" wrapText="1" shrinkToFit="1"/>
    </xf>
    <xf numFmtId="164" fontId="67" fillId="0" borderId="0" xfId="0" applyFont="1" applyFill="1" applyBorder="1" applyAlignment="1">
      <alignment horizontal="center" vertical="center" wrapText="1"/>
    </xf>
    <xf numFmtId="164" fontId="65" fillId="0" borderId="0" xfId="0" applyFont="1" applyFill="1" applyBorder="1" applyAlignment="1">
      <alignment horizontal="center" vertical="center" wrapText="1"/>
    </xf>
    <xf numFmtId="164" fontId="64" fillId="0" borderId="0" xfId="46" applyFont="1" applyFill="1" applyBorder="1" applyAlignment="1">
      <alignment horizontal="center" vertical="center" wrapText="1"/>
      <protection/>
    </xf>
    <xf numFmtId="164" fontId="64" fillId="0" borderId="0" xfId="0" applyNumberFormat="1" applyFont="1" applyFill="1" applyBorder="1" applyAlignment="1">
      <alignment horizontal="center" shrinkToFit="1"/>
    </xf>
    <xf numFmtId="164" fontId="68" fillId="0" borderId="0" xfId="0" applyFont="1" applyFill="1" applyBorder="1" applyAlignment="1">
      <alignment/>
    </xf>
    <xf numFmtId="164" fontId="7" fillId="5" borderId="0" xfId="32" applyFont="1" applyFill="1" applyBorder="1" applyAlignment="1">
      <alignment horizontal="left" vertical="center" wrapText="1"/>
      <protection/>
    </xf>
    <xf numFmtId="164" fontId="19" fillId="5" borderId="0" xfId="0" applyFont="1" applyFill="1" applyBorder="1" applyAlignment="1">
      <alignment/>
    </xf>
    <xf numFmtId="164" fontId="70" fillId="0" borderId="0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/>
    </xf>
    <xf numFmtId="164" fontId="7" fillId="0" borderId="2" xfId="0" applyFont="1" applyFill="1" applyBorder="1" applyAlignment="1">
      <alignment wrapText="1"/>
    </xf>
    <xf numFmtId="164" fontId="7" fillId="0" borderId="2" xfId="0" applyFont="1" applyFill="1" applyBorder="1" applyAlignment="1">
      <alignment/>
    </xf>
    <xf numFmtId="164" fontId="8" fillId="2" borderId="2" xfId="0" applyFont="1" applyFill="1" applyBorder="1" applyAlignment="1">
      <alignment horizontal="left" vertical="top" wrapText="1"/>
    </xf>
    <xf numFmtId="164" fontId="8" fillId="0" borderId="2" xfId="0" applyFont="1" applyFill="1" applyBorder="1" applyAlignment="1">
      <alignment horizontal="center" vertical="center"/>
    </xf>
    <xf numFmtId="174" fontId="8" fillId="0" borderId="2" xfId="0" applyNumberFormat="1" applyFont="1" applyFill="1" applyBorder="1" applyAlignment="1">
      <alignment horizontal="center" vertical="center"/>
    </xf>
    <xf numFmtId="164" fontId="71" fillId="0" borderId="2" xfId="0" applyFont="1" applyFill="1" applyBorder="1" applyAlignment="1">
      <alignment horizontal="center" vertical="center" wrapText="1"/>
    </xf>
    <xf numFmtId="173" fontId="19" fillId="2" borderId="2" xfId="0" applyNumberFormat="1" applyFont="1" applyFill="1" applyBorder="1" applyAlignment="1">
      <alignment horizontal="center" vertical="center" wrapText="1"/>
    </xf>
    <xf numFmtId="167" fontId="72" fillId="2" borderId="2" xfId="46" applyNumberFormat="1" applyFont="1" applyFill="1" applyBorder="1" applyAlignment="1">
      <alignment horizontal="center" vertical="center" wrapText="1"/>
      <protection/>
    </xf>
    <xf numFmtId="173" fontId="19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4" fontId="44" fillId="0" borderId="0" xfId="0" applyFont="1" applyFill="1" applyBorder="1" applyAlignment="1">
      <alignment horizontal="center" vertical="center" wrapText="1"/>
    </xf>
    <xf numFmtId="164" fontId="7" fillId="0" borderId="2" xfId="32" applyFont="1" applyFill="1" applyBorder="1" applyAlignment="1">
      <alignment wrapText="1"/>
      <protection/>
    </xf>
    <xf numFmtId="164" fontId="7" fillId="0" borderId="2" xfId="32" applyFont="1" applyFill="1" applyBorder="1" applyAlignment="1">
      <alignment vertical="center" wrapText="1"/>
      <protection/>
    </xf>
    <xf numFmtId="164" fontId="8" fillId="2" borderId="2" xfId="0" applyFont="1" applyFill="1" applyBorder="1" applyAlignment="1">
      <alignment horizontal="left"/>
    </xf>
    <xf numFmtId="173" fontId="72" fillId="2" borderId="2" xfId="0" applyNumberFormat="1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/>
    </xf>
    <xf numFmtId="164" fontId="70" fillId="0" borderId="0" xfId="0" applyFont="1" applyFill="1" applyBorder="1" applyAlignment="1">
      <alignment horizont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73" fillId="0" borderId="0" xfId="0" applyFont="1" applyFill="1" applyBorder="1" applyAlignment="1">
      <alignment horizontal="center" vertical="center"/>
    </xf>
    <xf numFmtId="164" fontId="7" fillId="0" borderId="2" xfId="0" applyFont="1" applyFill="1" applyBorder="1" applyAlignment="1">
      <alignment horizontal="left"/>
    </xf>
    <xf numFmtId="164" fontId="7" fillId="0" borderId="2" xfId="0" applyFont="1" applyFill="1" applyBorder="1" applyAlignment="1">
      <alignment horizontal="left" vertical="center"/>
    </xf>
    <xf numFmtId="164" fontId="73" fillId="0" borderId="0" xfId="0" applyFont="1" applyFill="1" applyBorder="1" applyAlignment="1">
      <alignment horizontal="center"/>
    </xf>
    <xf numFmtId="164" fontId="73" fillId="0" borderId="0" xfId="0" applyFont="1" applyFill="1" applyBorder="1" applyAlignment="1">
      <alignment/>
    </xf>
    <xf numFmtId="164" fontId="7" fillId="5" borderId="0" xfId="0" applyFont="1" applyFill="1" applyBorder="1" applyAlignment="1">
      <alignment/>
    </xf>
    <xf numFmtId="164" fontId="74" fillId="5" borderId="0" xfId="0" applyFont="1" applyFill="1" applyBorder="1" applyAlignment="1">
      <alignment/>
    </xf>
    <xf numFmtId="164" fontId="70" fillId="0" borderId="5" xfId="0" applyFont="1" applyFill="1" applyBorder="1" applyAlignment="1">
      <alignment horizontal="center"/>
    </xf>
    <xf numFmtId="164" fontId="7" fillId="0" borderId="2" xfId="32" applyFont="1" applyFill="1" applyBorder="1" applyAlignment="1">
      <alignment horizontal="left" vertical="center"/>
      <protection/>
    </xf>
    <xf numFmtId="164" fontId="7" fillId="0" borderId="2" xfId="32" applyFont="1" applyFill="1" applyBorder="1" applyAlignment="1">
      <alignment vertical="center"/>
      <protection/>
    </xf>
    <xf numFmtId="164" fontId="8" fillId="0" borderId="2" xfId="0" applyFont="1" applyFill="1" applyBorder="1" applyAlignment="1">
      <alignment horizontal="left" wrapText="1"/>
    </xf>
    <xf numFmtId="164" fontId="75" fillId="0" borderId="2" xfId="32" applyFont="1" applyFill="1" applyBorder="1" applyAlignment="1">
      <alignment horizontal="left" vertical="center"/>
      <protection/>
    </xf>
    <xf numFmtId="164" fontId="7" fillId="0" borderId="2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vertical="center" wrapText="1"/>
    </xf>
    <xf numFmtId="164" fontId="10" fillId="0" borderId="2" xfId="0" applyFont="1" applyFill="1" applyBorder="1" applyAlignment="1">
      <alignment horizontal="center" vertical="center"/>
    </xf>
    <xf numFmtId="164" fontId="8" fillId="0" borderId="6" xfId="0" applyFont="1" applyFill="1" applyBorder="1" applyAlignment="1">
      <alignment horizontal="center" vertical="center"/>
    </xf>
    <xf numFmtId="167" fontId="53" fillId="0" borderId="2" xfId="0" applyNumberFormat="1" applyFont="1" applyFill="1" applyBorder="1" applyAlignment="1">
      <alignment horizontal="center" vertical="center" wrapText="1"/>
    </xf>
    <xf numFmtId="164" fontId="76" fillId="0" borderId="0" xfId="20" applyNumberFormat="1" applyFill="1" applyBorder="1" applyAlignment="1" applyProtection="1">
      <alignment/>
      <protection/>
    </xf>
    <xf numFmtId="164" fontId="8" fillId="2" borderId="2" xfId="0" applyFont="1" applyFill="1" applyBorder="1" applyAlignment="1">
      <alignment horizontal="left" wrapText="1"/>
    </xf>
    <xf numFmtId="164" fontId="8" fillId="0" borderId="0" xfId="0" applyFont="1" applyFill="1" applyBorder="1" applyAlignment="1">
      <alignment/>
    </xf>
    <xf numFmtId="164" fontId="9" fillId="2" borderId="2" xfId="0" applyFont="1" applyFill="1" applyBorder="1" applyAlignment="1">
      <alignment wrapText="1"/>
    </xf>
    <xf numFmtId="164" fontId="8" fillId="0" borderId="2" xfId="0" applyFont="1" applyBorder="1" applyAlignment="1">
      <alignment horizontal="center"/>
    </xf>
    <xf numFmtId="167" fontId="53" fillId="0" borderId="0" xfId="0" applyNumberFormat="1" applyFont="1" applyFill="1" applyBorder="1" applyAlignment="1">
      <alignment horizontal="center" vertical="center" wrapText="1"/>
    </xf>
    <xf numFmtId="164" fontId="73" fillId="0" borderId="0" xfId="0" applyFont="1" applyFill="1" applyBorder="1" applyAlignment="1">
      <alignment horizontal="center" vertical="center" wrapText="1"/>
    </xf>
    <xf numFmtId="164" fontId="7" fillId="2" borderId="2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/>
    </xf>
    <xf numFmtId="164" fontId="7" fillId="0" borderId="2" xfId="0" applyFont="1" applyFill="1" applyBorder="1" applyAlignment="1">
      <alignment horizontal="left" wrapText="1"/>
    </xf>
    <xf numFmtId="164" fontId="8" fillId="0" borderId="2" xfId="0" applyFont="1" applyFill="1" applyBorder="1" applyAlignment="1">
      <alignment horizontal="left"/>
    </xf>
    <xf numFmtId="164" fontId="9" fillId="0" borderId="2" xfId="0" applyFont="1" applyBorder="1" applyAlignment="1">
      <alignment wrapText="1"/>
    </xf>
    <xf numFmtId="164" fontId="19" fillId="5" borderId="0" xfId="0" applyFont="1" applyFill="1" applyBorder="1" applyAlignment="1">
      <alignment horizontal="left" vertical="center" wrapText="1"/>
    </xf>
    <xf numFmtId="164" fontId="7" fillId="0" borderId="2" xfId="0" applyFont="1" applyBorder="1" applyAlignment="1">
      <alignment horizontal="left" vertical="center"/>
    </xf>
    <xf numFmtId="164" fontId="8" fillId="0" borderId="2" xfId="0" applyFont="1" applyFill="1" applyBorder="1" applyAlignment="1">
      <alignment horizontal="left" vertical="center" wrapText="1"/>
    </xf>
    <xf numFmtId="164" fontId="7" fillId="0" borderId="7" xfId="0" applyFont="1" applyFill="1" applyBorder="1" applyAlignment="1">
      <alignment horizontal="left" vertical="center" wrapText="1"/>
    </xf>
    <xf numFmtId="164" fontId="75" fillId="0" borderId="2" xfId="0" applyFont="1" applyFill="1" applyBorder="1" applyAlignment="1">
      <alignment horizontal="left" vertical="center" wrapText="1"/>
    </xf>
    <xf numFmtId="164" fontId="7" fillId="0" borderId="7" xfId="0" applyFont="1" applyFill="1" applyBorder="1" applyAlignment="1">
      <alignment vertical="top" wrapText="1"/>
    </xf>
    <xf numFmtId="164" fontId="75" fillId="0" borderId="2" xfId="0" applyFont="1" applyFill="1" applyBorder="1" applyAlignment="1">
      <alignment vertical="top" wrapText="1"/>
    </xf>
    <xf numFmtId="164" fontId="7" fillId="0" borderId="2" xfId="0" applyFont="1" applyFill="1" applyBorder="1" applyAlignment="1">
      <alignment vertical="top" wrapText="1"/>
    </xf>
    <xf numFmtId="164" fontId="7" fillId="0" borderId="7" xfId="0" applyFont="1" applyFill="1" applyBorder="1" applyAlignment="1">
      <alignment horizontal="left"/>
    </xf>
    <xf numFmtId="164" fontId="8" fillId="0" borderId="7" xfId="0" applyFont="1" applyFill="1" applyBorder="1" applyAlignment="1">
      <alignment horizontal="left" wrapText="1"/>
    </xf>
    <xf numFmtId="164" fontId="73" fillId="0" borderId="5" xfId="0" applyFont="1" applyFill="1" applyBorder="1" applyAlignment="1">
      <alignment horizontal="center" vertical="center"/>
    </xf>
    <xf numFmtId="164" fontId="8" fillId="2" borderId="2" xfId="0" applyFont="1" applyFill="1" applyBorder="1" applyAlignment="1">
      <alignment horizontal="left" vertical="center" wrapText="1"/>
    </xf>
    <xf numFmtId="167" fontId="8" fillId="3" borderId="2" xfId="0" applyNumberFormat="1" applyFont="1" applyFill="1" applyBorder="1" applyAlignment="1">
      <alignment horizontal="center" vertical="center"/>
    </xf>
    <xf numFmtId="164" fontId="31" fillId="2" borderId="2" xfId="0" applyFont="1" applyFill="1" applyBorder="1" applyAlignment="1">
      <alignment horizontal="left" wrapText="1"/>
    </xf>
    <xf numFmtId="164" fontId="75" fillId="0" borderId="2" xfId="0" applyFont="1" applyFill="1" applyBorder="1" applyAlignment="1">
      <alignment horizontal="left" wrapText="1"/>
    </xf>
    <xf numFmtId="164" fontId="75" fillId="0" borderId="2" xfId="0" applyFont="1" applyFill="1" applyBorder="1" applyAlignment="1">
      <alignment horizontal="left"/>
    </xf>
    <xf numFmtId="164" fontId="7" fillId="0" borderId="8" xfId="0" applyFont="1" applyFill="1" applyBorder="1" applyAlignment="1">
      <alignment horizontal="left"/>
    </xf>
    <xf numFmtId="164" fontId="7" fillId="0" borderId="6" xfId="0" applyFont="1" applyFill="1" applyBorder="1" applyAlignment="1">
      <alignment horizontal="left" vertical="center"/>
    </xf>
    <xf numFmtId="164" fontId="8" fillId="2" borderId="0" xfId="0" applyFont="1" applyFill="1" applyAlignment="1">
      <alignment/>
    </xf>
    <xf numFmtId="164" fontId="7" fillId="0" borderId="8" xfId="0" applyFont="1" applyBorder="1" applyAlignment="1">
      <alignment horizontal="left" vertical="center"/>
    </xf>
    <xf numFmtId="164" fontId="15" fillId="0" borderId="5" xfId="0" applyFont="1" applyFill="1" applyBorder="1" applyAlignment="1">
      <alignment/>
    </xf>
    <xf numFmtId="164" fontId="7" fillId="0" borderId="2" xfId="0" applyFont="1" applyFill="1" applyBorder="1" applyAlignment="1">
      <alignment vertical="center"/>
    </xf>
    <xf numFmtId="164" fontId="7" fillId="0" borderId="2" xfId="0" applyFont="1" applyFill="1" applyBorder="1" applyAlignment="1">
      <alignment vertical="center" wrapText="1"/>
    </xf>
    <xf numFmtId="164" fontId="77" fillId="0" borderId="2" xfId="0" applyFont="1" applyFill="1" applyBorder="1" applyAlignment="1">
      <alignment horizontal="left" vertical="center"/>
    </xf>
    <xf numFmtId="164" fontId="9" fillId="2" borderId="2" xfId="0" applyFont="1" applyFill="1" applyBorder="1" applyAlignment="1">
      <alignment vertical="center" wrapText="1"/>
    </xf>
    <xf numFmtId="164" fontId="8" fillId="2" borderId="2" xfId="0" applyNumberFormat="1" applyFont="1" applyFill="1" applyBorder="1" applyAlignment="1">
      <alignment horizontal="left" wrapText="1"/>
    </xf>
    <xf numFmtId="164" fontId="8" fillId="2" borderId="2" xfId="0" applyFont="1" applyFill="1" applyBorder="1" applyAlignment="1">
      <alignment/>
    </xf>
    <xf numFmtId="164" fontId="70" fillId="0" borderId="0" xfId="0" applyFont="1" applyFill="1" applyBorder="1" applyAlignment="1">
      <alignment horizontal="center" vertical="center"/>
    </xf>
    <xf numFmtId="173" fontId="10" fillId="0" borderId="2" xfId="0" applyNumberFormat="1" applyFont="1" applyFill="1" applyBorder="1" applyAlignment="1">
      <alignment horizontal="center" vertical="center"/>
    </xf>
    <xf numFmtId="164" fontId="8" fillId="2" borderId="6" xfId="0" applyFont="1" applyFill="1" applyBorder="1" applyAlignment="1">
      <alignment horizontal="left"/>
    </xf>
    <xf numFmtId="164" fontId="75" fillId="0" borderId="6" xfId="0" applyFont="1" applyFill="1" applyBorder="1" applyAlignment="1">
      <alignment horizontal="left" vertical="center" wrapText="1"/>
    </xf>
    <xf numFmtId="164" fontId="7" fillId="0" borderId="6" xfId="0" applyFont="1" applyFill="1" applyBorder="1" applyAlignment="1">
      <alignment horizontal="left" vertical="center" wrapText="1"/>
    </xf>
    <xf numFmtId="164" fontId="8" fillId="2" borderId="6" xfId="0" applyFont="1" applyFill="1" applyBorder="1" applyAlignment="1">
      <alignment horizontal="left" wrapText="1"/>
    </xf>
    <xf numFmtId="174" fontId="8" fillId="0" borderId="6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 wrapText="1"/>
    </xf>
    <xf numFmtId="173" fontId="72" fillId="2" borderId="6" xfId="0" applyNumberFormat="1" applyFont="1" applyFill="1" applyBorder="1" applyAlignment="1">
      <alignment horizontal="center" vertical="center" wrapText="1"/>
    </xf>
    <xf numFmtId="167" fontId="19" fillId="0" borderId="6" xfId="0" applyNumberFormat="1" applyFont="1" applyFill="1" applyBorder="1" applyAlignment="1">
      <alignment horizontal="center" vertical="center"/>
    </xf>
    <xf numFmtId="167" fontId="8" fillId="0" borderId="6" xfId="0" applyNumberFormat="1" applyFont="1" applyFill="1" applyBorder="1" applyAlignment="1">
      <alignment horizontal="center" vertical="center"/>
    </xf>
    <xf numFmtId="164" fontId="7" fillId="0" borderId="6" xfId="0" applyFont="1" applyBorder="1" applyAlignment="1">
      <alignment horizontal="left" vertical="center"/>
    </xf>
    <xf numFmtId="164" fontId="7" fillId="0" borderId="6" xfId="32" applyFont="1" applyFill="1" applyBorder="1" applyAlignment="1">
      <alignment vertical="center" wrapText="1"/>
      <protection/>
    </xf>
    <xf numFmtId="164" fontId="8" fillId="2" borderId="6" xfId="0" applyFont="1" applyFill="1" applyBorder="1" applyAlignment="1">
      <alignment horizontal="left" vertical="center" wrapText="1"/>
    </xf>
  </cellXfs>
  <cellStyles count="3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0,0&#10;&#10;NA&#10;&#10;" xfId="21"/>
    <cellStyle name="0,0&#13;&#10;NA&#13;&#10;" xfId="22"/>
    <cellStyle name="Links" xfId="23"/>
    <cellStyle name="Standaard 12" xfId="24"/>
    <cellStyle name="Standaard 13" xfId="25"/>
    <cellStyle name="Standaard 3" xfId="26"/>
    <cellStyle name="Standaard 4" xfId="27"/>
    <cellStyle name="Standaard 5 32" xfId="28"/>
    <cellStyle name="Standaard 5 42" xfId="29"/>
    <cellStyle name="Standaard 6 39" xfId="30"/>
    <cellStyle name="Standaard_Blad1" xfId="31"/>
    <cellStyle name="Обычный 2" xfId="32"/>
    <cellStyle name="Обычный 2 2" xfId="33"/>
    <cellStyle name="Обычный 3" xfId="34"/>
    <cellStyle name="Обычный 3 2" xfId="35"/>
    <cellStyle name="Обычный 4" xfId="36"/>
    <cellStyle name="Обычный 4 2" xfId="37"/>
    <cellStyle name="Обычный 4 3" xfId="38"/>
    <cellStyle name="Обычный 5" xfId="39"/>
    <cellStyle name="Обычный 6" xfId="40"/>
    <cellStyle name="Обычный 7" xfId="41"/>
    <cellStyle name="Обычный 9" xfId="42"/>
    <cellStyle name="Обычный_ прайс -лист " xfId="43"/>
    <cellStyle name="Обычный_ прайс -лист _1" xfId="44"/>
    <cellStyle name="Обычный_prices_LILIES2006_springБланкзаказа" xfId="45"/>
    <cellStyle name="Обычный_Лист1" xfId="46"/>
    <cellStyle name="Обычный_лилии упак-ка" xfId="47"/>
    <cellStyle name="Обычный_многолетники упак-ка" xfId="48"/>
    <cellStyle name="Обычный_пионы упаковка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190500</xdr:rowOff>
    </xdr:from>
    <xdr:to>
      <xdr:col>1</xdr:col>
      <xdr:colOff>1190625</xdr:colOff>
      <xdr:row>8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90500"/>
          <a:ext cx="1143000" cy="157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1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2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3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4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5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6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7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8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9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10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11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13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4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15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16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17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8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19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20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21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22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23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24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25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26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27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28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29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133350</xdr:rowOff>
    </xdr:to>
    <xdr:sp>
      <xdr:nvSpPr>
        <xdr:cNvPr id="30" name="Rechthoek 53"/>
        <xdr:cNvSpPr>
          <a:spLocks/>
        </xdr:cNvSpPr>
      </xdr:nvSpPr>
      <xdr:spPr>
        <a:xfrm>
          <a:off x="438150" y="2817495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31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57150</xdr:rowOff>
    </xdr:to>
    <xdr:sp>
      <xdr:nvSpPr>
        <xdr:cNvPr id="32" name="Rechthoek 53"/>
        <xdr:cNvSpPr>
          <a:spLocks/>
        </xdr:cNvSpPr>
      </xdr:nvSpPr>
      <xdr:spPr>
        <a:xfrm>
          <a:off x="438150" y="28174950"/>
          <a:ext cx="171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33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133350</xdr:rowOff>
    </xdr:to>
    <xdr:sp>
      <xdr:nvSpPr>
        <xdr:cNvPr id="34" name="Rechthoek 53"/>
        <xdr:cNvSpPr>
          <a:spLocks/>
        </xdr:cNvSpPr>
      </xdr:nvSpPr>
      <xdr:spPr>
        <a:xfrm>
          <a:off x="438150" y="2817495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35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57150</xdr:rowOff>
    </xdr:to>
    <xdr:sp>
      <xdr:nvSpPr>
        <xdr:cNvPr id="36" name="Rechthoek 53"/>
        <xdr:cNvSpPr>
          <a:spLocks/>
        </xdr:cNvSpPr>
      </xdr:nvSpPr>
      <xdr:spPr>
        <a:xfrm>
          <a:off x="438150" y="28174950"/>
          <a:ext cx="171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37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133350</xdr:rowOff>
    </xdr:to>
    <xdr:sp>
      <xdr:nvSpPr>
        <xdr:cNvPr id="38" name="Rechthoek 53"/>
        <xdr:cNvSpPr>
          <a:spLocks/>
        </xdr:cNvSpPr>
      </xdr:nvSpPr>
      <xdr:spPr>
        <a:xfrm>
          <a:off x="438150" y="2817495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39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57150</xdr:rowOff>
    </xdr:to>
    <xdr:sp>
      <xdr:nvSpPr>
        <xdr:cNvPr id="40" name="Rechthoek 53"/>
        <xdr:cNvSpPr>
          <a:spLocks/>
        </xdr:cNvSpPr>
      </xdr:nvSpPr>
      <xdr:spPr>
        <a:xfrm>
          <a:off x="438150" y="28174950"/>
          <a:ext cx="171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133350</xdr:rowOff>
    </xdr:to>
    <xdr:sp>
      <xdr:nvSpPr>
        <xdr:cNvPr id="41" name="Rechthoek 53"/>
        <xdr:cNvSpPr>
          <a:spLocks/>
        </xdr:cNvSpPr>
      </xdr:nvSpPr>
      <xdr:spPr>
        <a:xfrm>
          <a:off x="438150" y="2817495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57150</xdr:rowOff>
    </xdr:to>
    <xdr:sp>
      <xdr:nvSpPr>
        <xdr:cNvPr id="42" name="Rechthoek 53"/>
        <xdr:cNvSpPr>
          <a:spLocks/>
        </xdr:cNvSpPr>
      </xdr:nvSpPr>
      <xdr:spPr>
        <a:xfrm>
          <a:off x="438150" y="28174950"/>
          <a:ext cx="171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205</xdr:row>
      <xdr:rowOff>161925</xdr:rowOff>
    </xdr:to>
    <xdr:sp>
      <xdr:nvSpPr>
        <xdr:cNvPr id="43" name="Rechthoek 53"/>
        <xdr:cNvSpPr>
          <a:spLocks/>
        </xdr:cNvSpPr>
      </xdr:nvSpPr>
      <xdr:spPr>
        <a:xfrm>
          <a:off x="438150" y="7762875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205</xdr:row>
      <xdr:rowOff>161925</xdr:rowOff>
    </xdr:to>
    <xdr:sp>
      <xdr:nvSpPr>
        <xdr:cNvPr id="44" name="Rechthoek 53"/>
        <xdr:cNvSpPr>
          <a:spLocks/>
        </xdr:cNvSpPr>
      </xdr:nvSpPr>
      <xdr:spPr>
        <a:xfrm>
          <a:off x="438150" y="7762875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205</xdr:row>
      <xdr:rowOff>161925</xdr:rowOff>
    </xdr:to>
    <xdr:sp>
      <xdr:nvSpPr>
        <xdr:cNvPr id="45" name="Rechthoek 53"/>
        <xdr:cNvSpPr>
          <a:spLocks/>
        </xdr:cNvSpPr>
      </xdr:nvSpPr>
      <xdr:spPr>
        <a:xfrm>
          <a:off x="438150" y="7762875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205</xdr:row>
      <xdr:rowOff>161925</xdr:rowOff>
    </xdr:to>
    <xdr:sp>
      <xdr:nvSpPr>
        <xdr:cNvPr id="46" name="Rechthoek 53"/>
        <xdr:cNvSpPr>
          <a:spLocks/>
        </xdr:cNvSpPr>
      </xdr:nvSpPr>
      <xdr:spPr>
        <a:xfrm>
          <a:off x="438150" y="7762875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207</xdr:row>
      <xdr:rowOff>0</xdr:rowOff>
    </xdr:to>
    <xdr:sp>
      <xdr:nvSpPr>
        <xdr:cNvPr id="47" name="Rechthoek 53"/>
        <xdr:cNvSpPr>
          <a:spLocks/>
        </xdr:cNvSpPr>
      </xdr:nvSpPr>
      <xdr:spPr>
        <a:xfrm>
          <a:off x="438150" y="776287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206</xdr:row>
      <xdr:rowOff>66675</xdr:rowOff>
    </xdr:to>
    <xdr:sp>
      <xdr:nvSpPr>
        <xdr:cNvPr id="48" name="Rechthoek 53"/>
        <xdr:cNvSpPr>
          <a:spLocks/>
        </xdr:cNvSpPr>
      </xdr:nvSpPr>
      <xdr:spPr>
        <a:xfrm>
          <a:off x="438150" y="77628750"/>
          <a:ext cx="171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207</xdr:row>
      <xdr:rowOff>0</xdr:rowOff>
    </xdr:to>
    <xdr:sp>
      <xdr:nvSpPr>
        <xdr:cNvPr id="49" name="Rechthoek 53"/>
        <xdr:cNvSpPr>
          <a:spLocks/>
        </xdr:cNvSpPr>
      </xdr:nvSpPr>
      <xdr:spPr>
        <a:xfrm>
          <a:off x="438150" y="776287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206</xdr:row>
      <xdr:rowOff>19050</xdr:rowOff>
    </xdr:to>
    <xdr:sp>
      <xdr:nvSpPr>
        <xdr:cNvPr id="50" name="Rechthoek 53"/>
        <xdr:cNvSpPr>
          <a:spLocks/>
        </xdr:cNvSpPr>
      </xdr:nvSpPr>
      <xdr:spPr>
        <a:xfrm>
          <a:off x="438150" y="776287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207</xdr:row>
      <xdr:rowOff>0</xdr:rowOff>
    </xdr:to>
    <xdr:sp>
      <xdr:nvSpPr>
        <xdr:cNvPr id="51" name="Rechthoek 53"/>
        <xdr:cNvSpPr>
          <a:spLocks/>
        </xdr:cNvSpPr>
      </xdr:nvSpPr>
      <xdr:spPr>
        <a:xfrm>
          <a:off x="438150" y="776287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206</xdr:row>
      <xdr:rowOff>66675</xdr:rowOff>
    </xdr:to>
    <xdr:sp>
      <xdr:nvSpPr>
        <xdr:cNvPr id="52" name="Rechthoek 53"/>
        <xdr:cNvSpPr>
          <a:spLocks/>
        </xdr:cNvSpPr>
      </xdr:nvSpPr>
      <xdr:spPr>
        <a:xfrm>
          <a:off x="438150" y="77628750"/>
          <a:ext cx="171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207</xdr:row>
      <xdr:rowOff>0</xdr:rowOff>
    </xdr:to>
    <xdr:sp>
      <xdr:nvSpPr>
        <xdr:cNvPr id="53" name="Rechthoek 53"/>
        <xdr:cNvSpPr>
          <a:spLocks/>
        </xdr:cNvSpPr>
      </xdr:nvSpPr>
      <xdr:spPr>
        <a:xfrm>
          <a:off x="438150" y="776287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206</xdr:row>
      <xdr:rowOff>19050</xdr:rowOff>
    </xdr:to>
    <xdr:sp>
      <xdr:nvSpPr>
        <xdr:cNvPr id="54" name="Rechthoek 53"/>
        <xdr:cNvSpPr>
          <a:spLocks/>
        </xdr:cNvSpPr>
      </xdr:nvSpPr>
      <xdr:spPr>
        <a:xfrm>
          <a:off x="438150" y="776287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207</xdr:row>
      <xdr:rowOff>0</xdr:rowOff>
    </xdr:to>
    <xdr:sp>
      <xdr:nvSpPr>
        <xdr:cNvPr id="55" name="Rechthoek 53"/>
        <xdr:cNvSpPr>
          <a:spLocks/>
        </xdr:cNvSpPr>
      </xdr:nvSpPr>
      <xdr:spPr>
        <a:xfrm>
          <a:off x="438150" y="776287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206</xdr:row>
      <xdr:rowOff>66675</xdr:rowOff>
    </xdr:to>
    <xdr:sp>
      <xdr:nvSpPr>
        <xdr:cNvPr id="56" name="Rechthoek 53"/>
        <xdr:cNvSpPr>
          <a:spLocks/>
        </xdr:cNvSpPr>
      </xdr:nvSpPr>
      <xdr:spPr>
        <a:xfrm>
          <a:off x="438150" y="77628750"/>
          <a:ext cx="171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207</xdr:row>
      <xdr:rowOff>0</xdr:rowOff>
    </xdr:to>
    <xdr:sp>
      <xdr:nvSpPr>
        <xdr:cNvPr id="57" name="Rechthoek 53"/>
        <xdr:cNvSpPr>
          <a:spLocks/>
        </xdr:cNvSpPr>
      </xdr:nvSpPr>
      <xdr:spPr>
        <a:xfrm>
          <a:off x="438150" y="7762875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206</xdr:row>
      <xdr:rowOff>19050</xdr:rowOff>
    </xdr:to>
    <xdr:sp>
      <xdr:nvSpPr>
        <xdr:cNvPr id="58" name="Rechthoek 53"/>
        <xdr:cNvSpPr>
          <a:spLocks/>
        </xdr:cNvSpPr>
      </xdr:nvSpPr>
      <xdr:spPr>
        <a:xfrm>
          <a:off x="438150" y="776287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206</xdr:row>
      <xdr:rowOff>66675</xdr:rowOff>
    </xdr:to>
    <xdr:sp>
      <xdr:nvSpPr>
        <xdr:cNvPr id="59" name="Rechthoek 53"/>
        <xdr:cNvSpPr>
          <a:spLocks/>
        </xdr:cNvSpPr>
      </xdr:nvSpPr>
      <xdr:spPr>
        <a:xfrm>
          <a:off x="438150" y="77628750"/>
          <a:ext cx="171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206</xdr:row>
      <xdr:rowOff>19050</xdr:rowOff>
    </xdr:to>
    <xdr:sp>
      <xdr:nvSpPr>
        <xdr:cNvPr id="60" name="Rechthoek 53"/>
        <xdr:cNvSpPr>
          <a:spLocks/>
        </xdr:cNvSpPr>
      </xdr:nvSpPr>
      <xdr:spPr>
        <a:xfrm>
          <a:off x="438150" y="77628750"/>
          <a:ext cx="171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61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62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63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64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65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66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67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68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69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70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71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72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205</xdr:row>
      <xdr:rowOff>161925</xdr:rowOff>
    </xdr:to>
    <xdr:sp>
      <xdr:nvSpPr>
        <xdr:cNvPr id="73" name="Rechthoek 53"/>
        <xdr:cNvSpPr>
          <a:spLocks/>
        </xdr:cNvSpPr>
      </xdr:nvSpPr>
      <xdr:spPr>
        <a:xfrm>
          <a:off x="438150" y="7762875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205</xdr:row>
      <xdr:rowOff>161925</xdr:rowOff>
    </xdr:to>
    <xdr:sp>
      <xdr:nvSpPr>
        <xdr:cNvPr id="74" name="Rechthoek 53"/>
        <xdr:cNvSpPr>
          <a:spLocks/>
        </xdr:cNvSpPr>
      </xdr:nvSpPr>
      <xdr:spPr>
        <a:xfrm>
          <a:off x="438150" y="7762875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205</xdr:row>
      <xdr:rowOff>161925</xdr:rowOff>
    </xdr:to>
    <xdr:sp>
      <xdr:nvSpPr>
        <xdr:cNvPr id="75" name="Rechthoek 53"/>
        <xdr:cNvSpPr>
          <a:spLocks/>
        </xdr:cNvSpPr>
      </xdr:nvSpPr>
      <xdr:spPr>
        <a:xfrm>
          <a:off x="438150" y="7762875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204</xdr:row>
      <xdr:rowOff>0</xdr:rowOff>
    </xdr:from>
    <xdr:to>
      <xdr:col>3</xdr:col>
      <xdr:colOff>171450</xdr:colOff>
      <xdr:row>205</xdr:row>
      <xdr:rowOff>161925</xdr:rowOff>
    </xdr:to>
    <xdr:sp>
      <xdr:nvSpPr>
        <xdr:cNvPr id="76" name="Rechthoek 53"/>
        <xdr:cNvSpPr>
          <a:spLocks/>
        </xdr:cNvSpPr>
      </xdr:nvSpPr>
      <xdr:spPr>
        <a:xfrm>
          <a:off x="438150" y="77628750"/>
          <a:ext cx="171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77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78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79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80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81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82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83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84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85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86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87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88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89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90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91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92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93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94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95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96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97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98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99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100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219075</xdr:rowOff>
    </xdr:to>
    <xdr:sp>
      <xdr:nvSpPr>
        <xdr:cNvPr id="101" name="Rechthoek 53"/>
        <xdr:cNvSpPr>
          <a:spLocks/>
        </xdr:cNvSpPr>
      </xdr:nvSpPr>
      <xdr:spPr>
        <a:xfrm>
          <a:off x="438150" y="1219200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02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76200</xdr:rowOff>
    </xdr:to>
    <xdr:sp>
      <xdr:nvSpPr>
        <xdr:cNvPr id="103" name="Rechthoek 53"/>
        <xdr:cNvSpPr>
          <a:spLocks/>
        </xdr:cNvSpPr>
      </xdr:nvSpPr>
      <xdr:spPr>
        <a:xfrm>
          <a:off x="438150" y="1219200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04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105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133350</xdr:rowOff>
    </xdr:to>
    <xdr:sp>
      <xdr:nvSpPr>
        <xdr:cNvPr id="106" name="Rechthoek 53"/>
        <xdr:cNvSpPr>
          <a:spLocks/>
        </xdr:cNvSpPr>
      </xdr:nvSpPr>
      <xdr:spPr>
        <a:xfrm>
          <a:off x="438150" y="2817495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107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57150</xdr:rowOff>
    </xdr:to>
    <xdr:sp>
      <xdr:nvSpPr>
        <xdr:cNvPr id="108" name="Rechthoek 53"/>
        <xdr:cNvSpPr>
          <a:spLocks/>
        </xdr:cNvSpPr>
      </xdr:nvSpPr>
      <xdr:spPr>
        <a:xfrm>
          <a:off x="438150" y="28174950"/>
          <a:ext cx="171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109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133350</xdr:rowOff>
    </xdr:to>
    <xdr:sp>
      <xdr:nvSpPr>
        <xdr:cNvPr id="110" name="Rechthoek 53"/>
        <xdr:cNvSpPr>
          <a:spLocks/>
        </xdr:cNvSpPr>
      </xdr:nvSpPr>
      <xdr:spPr>
        <a:xfrm>
          <a:off x="438150" y="2817495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111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57150</xdr:rowOff>
    </xdr:to>
    <xdr:sp>
      <xdr:nvSpPr>
        <xdr:cNvPr id="112" name="Rechthoek 53"/>
        <xdr:cNvSpPr>
          <a:spLocks/>
        </xdr:cNvSpPr>
      </xdr:nvSpPr>
      <xdr:spPr>
        <a:xfrm>
          <a:off x="438150" y="28174950"/>
          <a:ext cx="171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113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133350</xdr:rowOff>
    </xdr:to>
    <xdr:sp>
      <xdr:nvSpPr>
        <xdr:cNvPr id="114" name="Rechthoek 53"/>
        <xdr:cNvSpPr>
          <a:spLocks/>
        </xdr:cNvSpPr>
      </xdr:nvSpPr>
      <xdr:spPr>
        <a:xfrm>
          <a:off x="438150" y="2817495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276225</xdr:rowOff>
    </xdr:to>
    <xdr:sp>
      <xdr:nvSpPr>
        <xdr:cNvPr id="115" name="Rechthoek 53"/>
        <xdr:cNvSpPr>
          <a:spLocks/>
        </xdr:cNvSpPr>
      </xdr:nvSpPr>
      <xdr:spPr>
        <a:xfrm>
          <a:off x="438150" y="28174950"/>
          <a:ext cx="1714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57150</xdr:rowOff>
    </xdr:to>
    <xdr:sp>
      <xdr:nvSpPr>
        <xdr:cNvPr id="116" name="Rechthoek 53"/>
        <xdr:cNvSpPr>
          <a:spLocks/>
        </xdr:cNvSpPr>
      </xdr:nvSpPr>
      <xdr:spPr>
        <a:xfrm>
          <a:off x="438150" y="28174950"/>
          <a:ext cx="171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133350</xdr:rowOff>
    </xdr:to>
    <xdr:sp>
      <xdr:nvSpPr>
        <xdr:cNvPr id="117" name="Rechthoek 53"/>
        <xdr:cNvSpPr>
          <a:spLocks/>
        </xdr:cNvSpPr>
      </xdr:nvSpPr>
      <xdr:spPr>
        <a:xfrm>
          <a:off x="438150" y="28174950"/>
          <a:ext cx="1714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86</xdr:row>
      <xdr:rowOff>0</xdr:rowOff>
    </xdr:from>
    <xdr:to>
      <xdr:col>3</xdr:col>
      <xdr:colOff>171450</xdr:colOff>
      <xdr:row>87</xdr:row>
      <xdr:rowOff>57150</xdr:rowOff>
    </xdr:to>
    <xdr:sp>
      <xdr:nvSpPr>
        <xdr:cNvPr id="118" name="Rechthoek 53"/>
        <xdr:cNvSpPr>
          <a:spLocks/>
        </xdr:cNvSpPr>
      </xdr:nvSpPr>
      <xdr:spPr>
        <a:xfrm>
          <a:off x="438150" y="28174950"/>
          <a:ext cx="1714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19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0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1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2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3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4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5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6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7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8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29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171450</xdr:colOff>
      <xdr:row>48</xdr:row>
      <xdr:rowOff>9525</xdr:rowOff>
    </xdr:to>
    <xdr:sp>
      <xdr:nvSpPr>
        <xdr:cNvPr id="130" name="Rechthoek 53"/>
        <xdr:cNvSpPr>
          <a:spLocks/>
        </xdr:cNvSpPr>
      </xdr:nvSpPr>
      <xdr:spPr>
        <a:xfrm>
          <a:off x="438150" y="12192000"/>
          <a:ext cx="1714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857250</xdr:colOff>
      <xdr:row>20</xdr:row>
      <xdr:rowOff>152400</xdr:rowOff>
    </xdr:from>
    <xdr:to>
      <xdr:col>12</xdr:col>
      <xdr:colOff>1276350</xdr:colOff>
      <xdr:row>29</xdr:row>
      <xdr:rowOff>38100</xdr:rowOff>
    </xdr:to>
    <xdr:pic>
      <xdr:nvPicPr>
        <xdr:cNvPr id="13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6096000"/>
          <a:ext cx="2133600" cy="1504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161925</xdr:rowOff>
    </xdr:from>
    <xdr:to>
      <xdr:col>3</xdr:col>
      <xdr:colOff>2800350</xdr:colOff>
      <xdr:row>4</xdr:row>
      <xdr:rowOff>190500</xdr:rowOff>
    </xdr:to>
    <xdr:pic>
      <xdr:nvPicPr>
        <xdr:cNvPr id="13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61925"/>
          <a:ext cx="3095625" cy="1409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view="pageBreakPreview" zoomScale="75" zoomScaleNormal="75" zoomScaleSheetLayoutView="75" workbookViewId="0" topLeftCell="A1">
      <selection activeCell="E26" sqref="E26"/>
    </sheetView>
  </sheetViews>
  <sheetFormatPr defaultColWidth="9.140625" defaultRowHeight="12.75"/>
  <cols>
    <col min="1" max="1" width="2.421875" style="1" customWidth="1"/>
    <col min="2" max="2" width="51.8515625" style="1" customWidth="1"/>
    <col min="3" max="3" width="30.00390625" style="1" customWidth="1"/>
    <col min="4" max="5" width="9.140625" style="1" customWidth="1"/>
    <col min="6" max="6" width="6.421875" style="1" customWidth="1"/>
    <col min="7" max="7" width="10.7109375" style="1" customWidth="1"/>
    <col min="8" max="8" width="18.57421875" style="1" customWidth="1"/>
    <col min="9" max="11" width="5.28125" style="1" customWidth="1"/>
    <col min="12" max="12" width="4.140625" style="1" customWidth="1"/>
    <col min="13" max="16384" width="9.140625" style="1" customWidth="1"/>
  </cols>
  <sheetData>
    <row r="1" spans="1:16" ht="18" customHeight="1">
      <c r="A1" s="2"/>
      <c r="B1" s="3"/>
      <c r="C1" s="4"/>
      <c r="D1" s="5"/>
      <c r="E1" s="6"/>
      <c r="F1" s="7"/>
      <c r="G1" s="8"/>
      <c r="H1" s="9"/>
      <c r="I1" s="10"/>
      <c r="J1" s="11"/>
      <c r="K1" s="12"/>
      <c r="L1" s="13"/>
      <c r="M1" s="13"/>
      <c r="N1" s="13"/>
      <c r="O1" s="13"/>
      <c r="P1" s="13"/>
    </row>
    <row r="2" spans="1:16" ht="16.5" customHeight="1">
      <c r="A2" s="2"/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3"/>
      <c r="N2" s="4" t="s">
        <v>1</v>
      </c>
      <c r="O2" s="13"/>
      <c r="P2" s="13"/>
    </row>
    <row r="3" spans="1:16" ht="16.5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3"/>
      <c r="N3" s="4" t="s">
        <v>2</v>
      </c>
      <c r="O3" s="13"/>
      <c r="P3" s="13"/>
    </row>
    <row r="4" spans="1:16" ht="16.5" customHeight="1">
      <c r="A4" s="15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3"/>
      <c r="N4" s="4" t="s">
        <v>3</v>
      </c>
      <c r="O4" s="13"/>
      <c r="P4" s="13"/>
    </row>
    <row r="5" spans="1:16" ht="16.5" customHeight="1">
      <c r="A5" s="15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3"/>
      <c r="N5" s="4" t="s">
        <v>4</v>
      </c>
      <c r="O5" s="13"/>
      <c r="P5" s="13"/>
    </row>
    <row r="6" spans="1:16" ht="16.5" customHeight="1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3"/>
      <c r="N6" s="4" t="s">
        <v>5</v>
      </c>
      <c r="O6" s="13"/>
      <c r="P6" s="13"/>
    </row>
    <row r="7" spans="1:16" ht="16.5" customHeight="1">
      <c r="A7" s="15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3"/>
      <c r="N7" s="13"/>
      <c r="O7" s="13"/>
      <c r="P7" s="13"/>
    </row>
    <row r="8" spans="1:16" ht="16.5" customHeight="1">
      <c r="A8" s="15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3"/>
      <c r="N8" s="13"/>
      <c r="O8" s="13"/>
      <c r="P8" s="13"/>
    </row>
    <row r="9" spans="1:16" ht="16.5" customHeight="1">
      <c r="A9" s="1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3"/>
      <c r="N9" s="13"/>
      <c r="O9" s="13"/>
      <c r="P9" s="13"/>
    </row>
    <row r="10" spans="1:16" ht="9" customHeight="1">
      <c r="A10" s="15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3"/>
      <c r="N10" s="13"/>
      <c r="O10" s="13"/>
      <c r="P10" s="13"/>
    </row>
    <row r="11" spans="1:16" ht="21" customHeight="1">
      <c r="A11" s="16"/>
      <c r="B11" s="2"/>
      <c r="C11" s="4"/>
      <c r="D11" s="17"/>
      <c r="E11" s="17"/>
      <c r="F11" s="7"/>
      <c r="G11" s="8"/>
      <c r="H11" s="9"/>
      <c r="I11" s="10"/>
      <c r="J11" s="11"/>
      <c r="K11" s="12"/>
      <c r="L11" s="13"/>
      <c r="M11" s="13"/>
      <c r="N11" s="13"/>
      <c r="O11" s="13"/>
      <c r="P11" s="13"/>
    </row>
    <row r="12" spans="1:16" ht="24" customHeight="1">
      <c r="A12" s="18"/>
      <c r="B12" s="19" t="s">
        <v>6</v>
      </c>
      <c r="C12" s="19"/>
      <c r="D12" s="19"/>
      <c r="E12" s="19"/>
      <c r="F12" s="19"/>
      <c r="G12" s="19"/>
      <c r="H12" s="19"/>
      <c r="I12" s="19"/>
      <c r="J12" s="20"/>
      <c r="K12" s="20"/>
      <c r="L12" s="21"/>
      <c r="M12" s="22"/>
      <c r="N12" s="23"/>
      <c r="O12" s="24"/>
      <c r="P12" s="24"/>
    </row>
    <row r="13" spans="1:16" ht="18" customHeight="1">
      <c r="A13" s="18"/>
      <c r="B13" s="25"/>
      <c r="C13" s="26" t="s">
        <v>7</v>
      </c>
      <c r="D13" s="26"/>
      <c r="E13" s="26"/>
      <c r="F13" s="26"/>
      <c r="G13" s="26"/>
      <c r="H13" s="26"/>
      <c r="I13" s="26"/>
      <c r="J13" s="27"/>
      <c r="K13" s="27"/>
      <c r="L13" s="21"/>
      <c r="M13" s="22"/>
      <c r="N13" s="23"/>
      <c r="O13" s="24"/>
      <c r="P13" s="24"/>
    </row>
    <row r="14" spans="1:16" ht="24.75" customHeight="1">
      <c r="A14" s="18"/>
      <c r="B14" s="28" t="s">
        <v>8</v>
      </c>
      <c r="C14" s="29" t="s">
        <v>9</v>
      </c>
      <c r="D14" s="30"/>
      <c r="E14" s="30"/>
      <c r="F14" s="30"/>
      <c r="G14" s="30"/>
      <c r="H14" s="30"/>
      <c r="I14" s="31"/>
      <c r="J14" s="32"/>
      <c r="K14" s="33"/>
      <c r="L14" s="34"/>
      <c r="M14" s="32"/>
      <c r="N14" s="35"/>
      <c r="O14" s="36"/>
      <c r="P14" s="36"/>
    </row>
    <row r="15" spans="1:16" ht="19.5" customHeight="1">
      <c r="A15" s="18"/>
      <c r="B15" s="37" t="s">
        <v>10</v>
      </c>
      <c r="C15" s="38"/>
      <c r="D15" s="38"/>
      <c r="E15" s="38"/>
      <c r="F15" s="38"/>
      <c r="G15" s="38"/>
      <c r="H15" s="38"/>
      <c r="I15" s="39"/>
      <c r="J15" s="40"/>
      <c r="K15" s="41"/>
      <c r="L15" s="42"/>
      <c r="M15" s="40"/>
      <c r="N15" s="43"/>
      <c r="O15" s="40"/>
      <c r="P15" s="40"/>
    </row>
    <row r="16" spans="1:16" ht="29.25" customHeight="1">
      <c r="A16" s="18"/>
      <c r="B16" s="37" t="s">
        <v>11</v>
      </c>
      <c r="C16" s="44"/>
      <c r="D16" s="44"/>
      <c r="E16" s="44"/>
      <c r="F16" s="44"/>
      <c r="G16" s="44"/>
      <c r="H16" s="44"/>
      <c r="I16" s="39"/>
      <c r="J16" s="40"/>
      <c r="K16" s="41"/>
      <c r="L16" s="42"/>
      <c r="M16" s="40"/>
      <c r="N16" s="43"/>
      <c r="O16" s="40"/>
      <c r="P16" s="40"/>
    </row>
    <row r="17" spans="1:16" ht="19.5" customHeight="1">
      <c r="A17" s="18"/>
      <c r="B17" s="37" t="s">
        <v>12</v>
      </c>
      <c r="C17" s="38"/>
      <c r="D17" s="38"/>
      <c r="E17" s="38"/>
      <c r="F17" s="38"/>
      <c r="G17" s="38"/>
      <c r="H17" s="38"/>
      <c r="I17" s="39"/>
      <c r="J17" s="40"/>
      <c r="K17" s="41"/>
      <c r="L17" s="42"/>
      <c r="M17" s="40"/>
      <c r="N17" s="43"/>
      <c r="O17" s="40"/>
      <c r="P17" s="40"/>
    </row>
    <row r="18" spans="1:16" ht="19.5" customHeight="1">
      <c r="A18" s="18"/>
      <c r="B18" s="37" t="s">
        <v>13</v>
      </c>
      <c r="C18" s="38"/>
      <c r="D18" s="38"/>
      <c r="E18" s="38"/>
      <c r="F18" s="38"/>
      <c r="G18" s="38"/>
      <c r="H18" s="38"/>
      <c r="I18" s="39"/>
      <c r="J18" s="40"/>
      <c r="K18" s="41"/>
      <c r="L18" s="42"/>
      <c r="M18" s="40"/>
      <c r="N18" s="43"/>
      <c r="O18" s="40"/>
      <c r="P18" s="40"/>
    </row>
    <row r="19" spans="1:16" ht="19.5" customHeight="1">
      <c r="A19" s="18"/>
      <c r="B19" s="37" t="s">
        <v>14</v>
      </c>
      <c r="C19" s="38"/>
      <c r="D19" s="38"/>
      <c r="E19" s="38"/>
      <c r="F19" s="38"/>
      <c r="G19" s="38"/>
      <c r="H19" s="38"/>
      <c r="I19" s="39"/>
      <c r="J19" s="40"/>
      <c r="K19" s="41"/>
      <c r="L19" s="42"/>
      <c r="M19" s="40"/>
      <c r="N19" s="43"/>
      <c r="O19" s="40"/>
      <c r="P19" s="40"/>
    </row>
    <row r="20" spans="1:16" ht="19.5" customHeight="1">
      <c r="A20" s="18"/>
      <c r="B20" s="37" t="s">
        <v>15</v>
      </c>
      <c r="C20" s="38"/>
      <c r="D20" s="38"/>
      <c r="E20" s="38"/>
      <c r="F20" s="38"/>
      <c r="G20" s="38"/>
      <c r="H20" s="38"/>
      <c r="I20" s="39"/>
      <c r="J20" s="40"/>
      <c r="K20" s="41"/>
      <c r="L20" s="42"/>
      <c r="M20" s="40"/>
      <c r="N20" s="43"/>
      <c r="O20" s="40"/>
      <c r="P20" s="40"/>
    </row>
    <row r="21" spans="1:16" ht="19.5" customHeight="1">
      <c r="A21" s="18"/>
      <c r="B21" s="37" t="s">
        <v>16</v>
      </c>
      <c r="C21" s="45"/>
      <c r="D21" s="45"/>
      <c r="E21" s="45"/>
      <c r="F21" s="45"/>
      <c r="G21" s="45"/>
      <c r="H21" s="45"/>
      <c r="I21" s="39"/>
      <c r="J21" s="40"/>
      <c r="K21" s="41"/>
      <c r="L21" s="42"/>
      <c r="M21" s="40"/>
      <c r="N21" s="43"/>
      <c r="O21" s="40"/>
      <c r="P21" s="40"/>
    </row>
    <row r="22" spans="1:16" ht="23.25" customHeight="1">
      <c r="A22" s="18"/>
      <c r="B22" s="46"/>
      <c r="C22" s="47"/>
      <c r="D22" s="48"/>
      <c r="E22" s="48"/>
      <c r="F22" s="48"/>
      <c r="G22" s="48"/>
      <c r="H22" s="48"/>
      <c r="I22" s="39"/>
      <c r="J22" s="40"/>
      <c r="K22" s="41"/>
      <c r="L22" s="42"/>
      <c r="M22" s="40"/>
      <c r="N22" s="43"/>
      <c r="O22" s="40"/>
      <c r="P22" s="40"/>
    </row>
    <row r="23" spans="1:16" ht="36.75" customHeight="1">
      <c r="A23" s="49"/>
      <c r="B23" s="50" t="s">
        <v>17</v>
      </c>
      <c r="C23" s="51"/>
      <c r="O23" s="52"/>
      <c r="P23" s="52"/>
    </row>
    <row r="24" spans="1:16" ht="36.75" customHeight="1">
      <c r="A24" s="49"/>
      <c r="B24" s="53" t="s">
        <v>18</v>
      </c>
      <c r="C24" s="51"/>
      <c r="O24" s="52"/>
      <c r="P24" s="52"/>
    </row>
    <row r="25" spans="1:16" ht="19.5" customHeight="1">
      <c r="A25" s="49"/>
      <c r="B25" s="54" t="s">
        <v>19</v>
      </c>
      <c r="C25" s="55"/>
      <c r="D25" s="56"/>
      <c r="E25" s="56"/>
      <c r="F25" s="57"/>
      <c r="G25" s="58"/>
      <c r="H25" s="59"/>
      <c r="I25" s="60"/>
      <c r="J25" s="60"/>
      <c r="K25" s="61"/>
      <c r="L25" s="13"/>
      <c r="M25" s="13"/>
      <c r="N25" s="13"/>
      <c r="O25" s="13"/>
      <c r="P25" s="13"/>
    </row>
    <row r="26" spans="1:16" ht="19.5" customHeight="1">
      <c r="A26" s="49"/>
      <c r="B26" s="62" t="s">
        <v>20</v>
      </c>
      <c r="C26" s="55"/>
      <c r="D26" s="56"/>
      <c r="E26" s="56"/>
      <c r="F26" s="57"/>
      <c r="G26" s="58"/>
      <c r="H26" s="59"/>
      <c r="I26" s="60"/>
      <c r="J26" s="60"/>
      <c r="K26" s="61"/>
      <c r="L26" s="13"/>
      <c r="M26" s="13"/>
      <c r="N26" s="13"/>
      <c r="O26" s="13"/>
      <c r="P26" s="13"/>
    </row>
    <row r="27" spans="1:16" ht="19.5" customHeight="1">
      <c r="A27" s="49"/>
      <c r="B27" s="63" t="s">
        <v>21</v>
      </c>
      <c r="C27" s="56"/>
      <c r="D27" s="56"/>
      <c r="E27" s="56"/>
      <c r="F27" s="57"/>
      <c r="G27" s="64"/>
      <c r="H27" s="65"/>
      <c r="I27" s="60"/>
      <c r="J27" s="60"/>
      <c r="K27" s="60"/>
      <c r="L27" s="13"/>
      <c r="M27" s="13"/>
      <c r="N27" s="13"/>
      <c r="O27" s="13"/>
      <c r="P27" s="13"/>
    </row>
    <row r="28" spans="1:16" ht="19.5" customHeight="1">
      <c r="A28" s="49"/>
      <c r="B28" s="63" t="s">
        <v>22</v>
      </c>
      <c r="C28" s="56"/>
      <c r="D28" s="56"/>
      <c r="E28" s="56"/>
      <c r="F28" s="57"/>
      <c r="G28" s="64"/>
      <c r="H28" s="65"/>
      <c r="I28" s="60"/>
      <c r="J28" s="60"/>
      <c r="K28" s="60"/>
      <c r="L28" s="13"/>
      <c r="M28" s="13"/>
      <c r="N28" s="13"/>
      <c r="O28" s="13"/>
      <c r="P28" s="13"/>
    </row>
    <row r="29" spans="1:16" ht="19.5" customHeight="1">
      <c r="A29" s="49"/>
      <c r="B29" s="63" t="s">
        <v>23</v>
      </c>
      <c r="C29" s="56"/>
      <c r="D29" s="56"/>
      <c r="E29" s="56"/>
      <c r="F29" s="57"/>
      <c r="G29" s="64"/>
      <c r="H29" s="65"/>
      <c r="I29" s="60"/>
      <c r="J29" s="60"/>
      <c r="K29" s="60"/>
      <c r="L29" s="13"/>
      <c r="M29" s="13"/>
      <c r="N29" s="13"/>
      <c r="O29" s="13"/>
      <c r="P29" s="13"/>
    </row>
    <row r="30" spans="1:16" ht="18" customHeight="1">
      <c r="A30" s="18"/>
      <c r="B30" s="66"/>
      <c r="C30" s="67"/>
      <c r="D30" s="67"/>
      <c r="E30" s="67"/>
      <c r="F30" s="68"/>
      <c r="G30" s="69"/>
      <c r="H30" s="70"/>
      <c r="I30" s="71"/>
      <c r="J30" s="72"/>
      <c r="K30" s="73"/>
      <c r="L30" s="13"/>
      <c r="M30" s="13"/>
      <c r="N30" s="13"/>
      <c r="O30" s="13"/>
      <c r="P30" s="72"/>
    </row>
    <row r="31" spans="1:16" ht="19.5" customHeight="1">
      <c r="A31" s="18"/>
      <c r="B31" s="74" t="s">
        <v>24</v>
      </c>
      <c r="C31" s="75"/>
      <c r="D31" s="67"/>
      <c r="E31" s="67"/>
      <c r="F31" s="68"/>
      <c r="G31" s="69"/>
      <c r="H31" s="70"/>
      <c r="I31" s="71"/>
      <c r="J31" s="72"/>
      <c r="K31" s="73"/>
      <c r="L31" s="13"/>
      <c r="M31" s="13"/>
      <c r="N31" s="13"/>
      <c r="O31" s="13"/>
      <c r="P31" s="72"/>
    </row>
    <row r="32" spans="1:16" ht="19.5" customHeight="1">
      <c r="A32" s="18"/>
      <c r="B32" s="74" t="s">
        <v>25</v>
      </c>
      <c r="C32" s="75"/>
      <c r="D32" s="67"/>
      <c r="E32" s="67"/>
      <c r="F32" s="68"/>
      <c r="G32" s="69"/>
      <c r="H32" s="70"/>
      <c r="I32" s="71"/>
      <c r="J32" s="72"/>
      <c r="K32" s="73"/>
      <c r="L32" s="13"/>
      <c r="M32" s="13"/>
      <c r="N32" s="13"/>
      <c r="O32" s="13"/>
      <c r="P32" s="72"/>
    </row>
    <row r="33" spans="1:16" ht="19.5" customHeight="1">
      <c r="A33" s="18"/>
      <c r="B33" s="66" t="s">
        <v>26</v>
      </c>
      <c r="C33" s="75"/>
      <c r="D33" s="67"/>
      <c r="E33" s="67"/>
      <c r="F33" s="68"/>
      <c r="G33" s="69"/>
      <c r="H33" s="70"/>
      <c r="I33" s="71"/>
      <c r="J33" s="72"/>
      <c r="K33" s="73"/>
      <c r="L33" s="13"/>
      <c r="M33" s="13"/>
      <c r="N33" s="13"/>
      <c r="O33" s="13"/>
      <c r="P33" s="72"/>
    </row>
    <row r="34" spans="1:16" ht="19.5" customHeight="1">
      <c r="A34" s="18"/>
      <c r="B34" s="66" t="s">
        <v>27</v>
      </c>
      <c r="C34" s="75"/>
      <c r="D34" s="67"/>
      <c r="E34" s="67"/>
      <c r="F34" s="68"/>
      <c r="G34" s="76"/>
      <c r="H34" s="77" t="s">
        <v>28</v>
      </c>
      <c r="I34" s="71"/>
      <c r="J34" s="72"/>
      <c r="K34" s="73"/>
      <c r="L34" s="13"/>
      <c r="M34" s="13"/>
      <c r="N34" s="13"/>
      <c r="O34" s="13"/>
      <c r="P34" s="72"/>
    </row>
    <row r="35" spans="1:16" ht="19.5" customHeight="1">
      <c r="A35" s="18"/>
      <c r="B35" s="66" t="s">
        <v>29</v>
      </c>
      <c r="C35" s="75"/>
      <c r="D35" s="67"/>
      <c r="E35" s="67"/>
      <c r="F35" s="68"/>
      <c r="G35" s="69"/>
      <c r="H35" s="70"/>
      <c r="I35" s="71"/>
      <c r="J35" s="72"/>
      <c r="K35" s="73"/>
      <c r="L35" s="13"/>
      <c r="M35" s="13"/>
      <c r="N35" s="13"/>
      <c r="O35" s="13"/>
      <c r="P35" s="72"/>
    </row>
    <row r="36" spans="1:16" ht="19.5" customHeight="1">
      <c r="A36" s="18"/>
      <c r="B36" s="66" t="s">
        <v>30</v>
      </c>
      <c r="C36" s="75"/>
      <c r="D36" s="67"/>
      <c r="E36" s="67"/>
      <c r="F36" s="68"/>
      <c r="G36" s="69"/>
      <c r="H36" s="70"/>
      <c r="I36" s="71"/>
      <c r="J36" s="72"/>
      <c r="K36" s="73"/>
      <c r="L36" s="13"/>
      <c r="M36" s="13"/>
      <c r="N36" s="13"/>
      <c r="O36" s="13"/>
      <c r="P36" s="72"/>
    </row>
    <row r="37" spans="1:16" ht="19.5" customHeight="1">
      <c r="A37" s="18"/>
      <c r="B37" s="66" t="s">
        <v>31</v>
      </c>
      <c r="C37" s="75"/>
      <c r="D37" s="67"/>
      <c r="E37" s="67"/>
      <c r="F37" s="68"/>
      <c r="G37" s="69"/>
      <c r="H37" s="70"/>
      <c r="I37" s="71"/>
      <c r="J37" s="72"/>
      <c r="K37" s="73"/>
      <c r="L37" s="13"/>
      <c r="M37" s="13"/>
      <c r="N37" s="13"/>
      <c r="O37" s="13"/>
      <c r="P37" s="72"/>
    </row>
    <row r="38" spans="1:16" ht="19.5" customHeight="1">
      <c r="A38" s="18"/>
      <c r="B38" s="66" t="s">
        <v>32</v>
      </c>
      <c r="C38" s="75"/>
      <c r="D38" s="67"/>
      <c r="E38" s="67"/>
      <c r="F38" s="68"/>
      <c r="G38" s="69"/>
      <c r="H38" s="70"/>
      <c r="I38" s="71"/>
      <c r="J38" s="72"/>
      <c r="K38" s="73"/>
      <c r="L38" s="13"/>
      <c r="M38" s="13"/>
      <c r="N38" s="13"/>
      <c r="O38" s="13"/>
      <c r="P38" s="72"/>
    </row>
    <row r="39" spans="1:16" ht="19.5" customHeight="1">
      <c r="A39" s="18"/>
      <c r="B39" s="66" t="s">
        <v>33</v>
      </c>
      <c r="C39" s="75"/>
      <c r="D39" s="67"/>
      <c r="E39" s="67"/>
      <c r="F39" s="68"/>
      <c r="G39" s="69"/>
      <c r="H39" s="70"/>
      <c r="I39" s="71"/>
      <c r="J39" s="72"/>
      <c r="K39" s="73"/>
      <c r="L39" s="13"/>
      <c r="M39" s="13"/>
      <c r="N39" s="13"/>
      <c r="O39" s="13"/>
      <c r="P39" s="72"/>
    </row>
    <row r="40" spans="1:16" ht="19.5" customHeight="1">
      <c r="A40" s="18"/>
      <c r="B40" s="66" t="s">
        <v>34</v>
      </c>
      <c r="C40" s="75"/>
      <c r="D40" s="67"/>
      <c r="E40" s="67"/>
      <c r="F40" s="68"/>
      <c r="G40" s="69"/>
      <c r="H40" s="70"/>
      <c r="I40" s="71"/>
      <c r="J40" s="72"/>
      <c r="K40" s="73"/>
      <c r="L40" s="13"/>
      <c r="M40" s="13"/>
      <c r="N40" s="13"/>
      <c r="O40" s="13"/>
      <c r="P40" s="72"/>
    </row>
    <row r="41" spans="1:16" ht="19.5" customHeight="1">
      <c r="A41" s="18"/>
      <c r="B41" s="78"/>
      <c r="C41" s="75"/>
      <c r="D41" s="67"/>
      <c r="E41" s="67"/>
      <c r="F41" s="68"/>
      <c r="G41" s="69"/>
      <c r="H41" s="70"/>
      <c r="I41" s="71"/>
      <c r="J41" s="72"/>
      <c r="K41" s="73"/>
      <c r="L41" s="13"/>
      <c r="M41" s="13"/>
      <c r="N41" s="13"/>
      <c r="O41" s="13"/>
      <c r="P41" s="72"/>
    </row>
    <row r="42" spans="1:16" ht="16.5" customHeight="1">
      <c r="A42" s="18"/>
      <c r="B42" s="79" t="s">
        <v>35</v>
      </c>
      <c r="C42" s="80"/>
      <c r="D42" s="67"/>
      <c r="E42" s="67"/>
      <c r="F42" s="68"/>
      <c r="G42" s="69"/>
      <c r="H42" s="70"/>
      <c r="I42" s="71"/>
      <c r="J42" s="72"/>
      <c r="K42" s="73"/>
      <c r="L42" s="13"/>
      <c r="M42" s="13"/>
      <c r="N42" s="13"/>
      <c r="O42" s="13"/>
      <c r="P42" s="72"/>
    </row>
    <row r="43" spans="1:16" ht="16.5" customHeight="1">
      <c r="A43" s="18"/>
      <c r="B43" s="78"/>
      <c r="C43" s="80"/>
      <c r="D43" s="67"/>
      <c r="E43" s="67"/>
      <c r="F43" s="68"/>
      <c r="G43" s="69"/>
      <c r="H43" s="70"/>
      <c r="I43" s="71"/>
      <c r="J43" s="72"/>
      <c r="K43" s="73"/>
      <c r="L43" s="13"/>
      <c r="M43" s="13"/>
      <c r="N43" s="13"/>
      <c r="O43" s="13"/>
      <c r="P43" s="72"/>
    </row>
    <row r="44" spans="1:16" ht="19.5" customHeight="1">
      <c r="A44" s="49"/>
      <c r="B44" s="81" t="s">
        <v>36</v>
      </c>
      <c r="C44" s="82"/>
      <c r="D44" s="83"/>
      <c r="E44" s="83"/>
      <c r="F44" s="84"/>
      <c r="G44" s="85"/>
      <c r="H44" s="86"/>
      <c r="I44" s="60"/>
      <c r="J44" s="87"/>
      <c r="K44" s="88"/>
      <c r="L44" s="13"/>
      <c r="M44" s="13"/>
      <c r="N44" s="13"/>
      <c r="O44" s="13"/>
      <c r="P44" s="87"/>
    </row>
    <row r="45" spans="1:16" ht="19.5" customHeight="1">
      <c r="A45" s="49"/>
      <c r="B45" s="89" t="s">
        <v>37</v>
      </c>
      <c r="C45" s="82"/>
      <c r="D45" s="83"/>
      <c r="E45" s="83"/>
      <c r="F45" s="84"/>
      <c r="G45" s="85"/>
      <c r="H45" s="86"/>
      <c r="I45" s="60"/>
      <c r="J45" s="87"/>
      <c r="K45" s="88"/>
      <c r="L45" s="13"/>
      <c r="M45" s="13"/>
      <c r="N45" s="13"/>
      <c r="O45" s="13"/>
      <c r="P45" s="87"/>
    </row>
    <row r="46" spans="1:16" ht="19.5" customHeight="1">
      <c r="A46" s="49"/>
      <c r="B46" s="90" t="s">
        <v>38</v>
      </c>
      <c r="C46" s="82"/>
      <c r="D46" s="83"/>
      <c r="E46" s="83"/>
      <c r="F46" s="84"/>
      <c r="G46" s="85"/>
      <c r="H46" s="86"/>
      <c r="I46" s="60"/>
      <c r="J46" s="87"/>
      <c r="K46" s="88"/>
      <c r="L46" s="13"/>
      <c r="M46" s="13"/>
      <c r="N46" s="13"/>
      <c r="O46" s="13"/>
      <c r="P46" s="87"/>
    </row>
    <row r="47" spans="1:16" ht="19.5" customHeight="1">
      <c r="A47" s="49"/>
      <c r="B47" s="90" t="s">
        <v>39</v>
      </c>
      <c r="C47" s="82"/>
      <c r="D47" s="83"/>
      <c r="E47" s="83"/>
      <c r="F47" s="84"/>
      <c r="G47" s="85"/>
      <c r="H47" s="86"/>
      <c r="I47" s="60"/>
      <c r="J47" s="87"/>
      <c r="K47" s="88"/>
      <c r="L47" s="13"/>
      <c r="M47" s="13"/>
      <c r="N47" s="13"/>
      <c r="O47" s="13"/>
      <c r="P47" s="87"/>
    </row>
    <row r="48" spans="1:16" ht="19.5" customHeight="1">
      <c r="A48" s="49"/>
      <c r="B48" s="90" t="s">
        <v>40</v>
      </c>
      <c r="C48" s="82"/>
      <c r="D48" s="83"/>
      <c r="E48" s="83"/>
      <c r="F48" s="84"/>
      <c r="G48" s="85"/>
      <c r="H48" s="86"/>
      <c r="I48" s="60"/>
      <c r="J48" s="87"/>
      <c r="K48" s="88"/>
      <c r="L48" s="13"/>
      <c r="M48" s="13"/>
      <c r="N48" s="13"/>
      <c r="O48" s="13"/>
      <c r="P48" s="87"/>
    </row>
    <row r="49" spans="1:16" ht="19.5" customHeight="1">
      <c r="A49" s="49"/>
      <c r="B49" s="90" t="s">
        <v>41</v>
      </c>
      <c r="C49" s="82"/>
      <c r="D49" s="83"/>
      <c r="E49" s="83"/>
      <c r="F49" s="84"/>
      <c r="G49" s="85"/>
      <c r="H49" s="86"/>
      <c r="I49" s="60"/>
      <c r="J49" s="87"/>
      <c r="K49" s="88"/>
      <c r="L49" s="13"/>
      <c r="M49" s="13"/>
      <c r="N49" s="13"/>
      <c r="O49" s="13"/>
      <c r="P49" s="87"/>
    </row>
    <row r="50" spans="1:16" s="100" customFormat="1" ht="19.5" customHeight="1">
      <c r="A50" s="91"/>
      <c r="B50" s="92" t="s">
        <v>42</v>
      </c>
      <c r="C50" s="82"/>
      <c r="D50" s="93"/>
      <c r="E50" s="93"/>
      <c r="F50" s="94"/>
      <c r="G50" s="95"/>
      <c r="H50" s="96"/>
      <c r="I50" s="97"/>
      <c r="J50" s="98"/>
      <c r="K50" s="98"/>
      <c r="L50" s="99"/>
      <c r="M50" s="99"/>
      <c r="N50" s="99"/>
      <c r="O50" s="99"/>
      <c r="P50" s="98"/>
    </row>
    <row r="51" spans="1:16" ht="9.75" customHeight="1">
      <c r="A51" s="18"/>
      <c r="B51" s="101"/>
      <c r="C51" s="80"/>
      <c r="D51" s="67"/>
      <c r="E51" s="67"/>
      <c r="F51" s="68"/>
      <c r="G51" s="69"/>
      <c r="H51" s="70"/>
      <c r="I51" s="71"/>
      <c r="J51" s="72"/>
      <c r="K51" s="73"/>
      <c r="L51" s="13"/>
      <c r="M51" s="13"/>
      <c r="N51" s="13"/>
      <c r="O51" s="13"/>
      <c r="P51" s="72"/>
    </row>
    <row r="52" spans="1:16" ht="19.5" customHeight="1">
      <c r="A52" s="18"/>
      <c r="B52" s="102" t="s">
        <v>43</v>
      </c>
      <c r="G52" s="69"/>
      <c r="H52" s="70"/>
      <c r="I52" s="71"/>
      <c r="J52" s="72"/>
      <c r="K52" s="73"/>
      <c r="L52" s="13"/>
      <c r="M52" s="13"/>
      <c r="N52" s="13"/>
      <c r="O52" s="13"/>
      <c r="P52" s="72"/>
    </row>
    <row r="53" spans="1:16" ht="19.5" customHeight="1">
      <c r="A53" s="18"/>
      <c r="B53" s="102"/>
      <c r="C53" s="103" t="s">
        <v>44</v>
      </c>
      <c r="D53" s="103"/>
      <c r="E53" s="103"/>
      <c r="F53" s="103"/>
      <c r="G53" s="69"/>
      <c r="H53" s="70"/>
      <c r="I53" s="71"/>
      <c r="J53" s="72"/>
      <c r="K53" s="73"/>
      <c r="L53" s="13"/>
      <c r="M53" s="13"/>
      <c r="N53" s="13"/>
      <c r="O53" s="13"/>
      <c r="P53" s="72"/>
    </row>
    <row r="54" spans="1:16" ht="37.5" customHeight="1">
      <c r="A54" s="2"/>
      <c r="B54" s="104" t="s">
        <v>45</v>
      </c>
      <c r="C54" s="105" t="e">
        <f>#REF!</f>
        <v>#REF!</v>
      </c>
      <c r="D54" s="106" t="e">
        <f>#REF!</f>
        <v>#REF!</v>
      </c>
      <c r="E54" s="106"/>
      <c r="F54" s="106"/>
      <c r="G54" s="107"/>
      <c r="H54" s="9"/>
      <c r="I54" s="10"/>
      <c r="J54" s="11"/>
      <c r="K54" s="108"/>
      <c r="L54" s="13"/>
      <c r="M54" s="13"/>
      <c r="N54" s="13"/>
      <c r="O54" s="13"/>
      <c r="P54" s="72"/>
    </row>
    <row r="55" spans="1:16" ht="24.75" customHeight="1">
      <c r="A55" s="18"/>
      <c r="B55" s="109" t="s">
        <v>46</v>
      </c>
      <c r="C55" s="110" t="e">
        <f>#REF!</f>
        <v>#REF!</v>
      </c>
      <c r="D55" s="106" t="e">
        <f>#REF!</f>
        <v>#REF!</v>
      </c>
      <c r="E55" s="106"/>
      <c r="F55" s="106"/>
      <c r="G55" s="107"/>
      <c r="H55" s="9"/>
      <c r="I55" s="111"/>
      <c r="J55" s="112"/>
      <c r="K55" s="113"/>
      <c r="L55" s="13"/>
      <c r="M55" s="13"/>
      <c r="N55" s="13"/>
      <c r="O55" s="13"/>
      <c r="P55" s="72"/>
    </row>
    <row r="56" spans="1:16" ht="24.75" customHeight="1">
      <c r="A56" s="18"/>
      <c r="B56" s="109" t="s">
        <v>47</v>
      </c>
      <c r="C56" s="110" t="e">
        <f>#REF!</f>
        <v>#REF!</v>
      </c>
      <c r="D56" s="106" t="e">
        <f>#REF!</f>
        <v>#REF!</v>
      </c>
      <c r="E56" s="106"/>
      <c r="F56" s="106"/>
      <c r="G56" s="107"/>
      <c r="H56" s="9"/>
      <c r="I56" s="111"/>
      <c r="J56" s="112"/>
      <c r="K56" s="113"/>
      <c r="L56" s="13"/>
      <c r="M56" s="13"/>
      <c r="N56" s="13"/>
      <c r="O56" s="13"/>
      <c r="P56" s="72"/>
    </row>
    <row r="57" spans="1:16" ht="24.75" customHeight="1">
      <c r="A57" s="18"/>
      <c r="B57" s="114" t="s">
        <v>48</v>
      </c>
      <c r="C57" s="115">
        <f>боксы!E32</f>
        <v>0</v>
      </c>
      <c r="D57" s="106">
        <f>боксы!E33</f>
        <v>0</v>
      </c>
      <c r="E57" s="106"/>
      <c r="F57" s="106"/>
      <c r="G57" s="107"/>
      <c r="H57" s="9"/>
      <c r="I57" s="111"/>
      <c r="J57" s="112"/>
      <c r="K57" s="113"/>
      <c r="L57" s="13"/>
      <c r="M57" s="13"/>
      <c r="N57" s="13"/>
      <c r="O57" s="13"/>
      <c r="P57" s="72"/>
    </row>
    <row r="58" spans="1:16" ht="24.75" customHeight="1">
      <c r="A58" s="18"/>
      <c r="B58" s="114" t="s">
        <v>49</v>
      </c>
      <c r="C58" s="115" t="e">
        <f>#REF!</f>
        <v>#REF!</v>
      </c>
      <c r="D58" s="106" t="e">
        <f>#REF!</f>
        <v>#REF!</v>
      </c>
      <c r="E58" s="106"/>
      <c r="F58" s="106"/>
      <c r="G58" s="107"/>
      <c r="H58" s="76"/>
      <c r="I58" s="111"/>
      <c r="J58" s="112"/>
      <c r="K58" s="113"/>
      <c r="L58" s="13"/>
      <c r="M58" s="13"/>
      <c r="N58" s="13"/>
      <c r="O58" s="13"/>
      <c r="P58" s="72"/>
    </row>
    <row r="59" spans="1:16" ht="24.75" customHeight="1">
      <c r="A59" s="18"/>
      <c r="B59" s="116" t="s">
        <v>50</v>
      </c>
      <c r="C59" s="117" t="e">
        <f>#REF!</f>
        <v>#REF!</v>
      </c>
      <c r="D59" s="106" t="e">
        <f>#REF!</f>
        <v>#REF!</v>
      </c>
      <c r="E59" s="106"/>
      <c r="F59" s="106"/>
      <c r="G59" s="107"/>
      <c r="H59" s="76"/>
      <c r="I59" s="111"/>
      <c r="J59" s="112"/>
      <c r="K59" s="113"/>
      <c r="L59" s="13"/>
      <c r="M59" s="13"/>
      <c r="N59" s="13"/>
      <c r="O59" s="13"/>
      <c r="P59" s="72"/>
    </row>
    <row r="60" spans="1:16" s="120" customFormat="1" ht="24.75" customHeight="1">
      <c r="A60" s="18"/>
      <c r="B60" s="114" t="s">
        <v>51</v>
      </c>
      <c r="C60" s="115" t="e">
        <f>SUM(C54:C59)</f>
        <v>#REF!</v>
      </c>
      <c r="D60" s="106" t="e">
        <f>SUM(D54:F59)</f>
        <v>#REF!</v>
      </c>
      <c r="E60" s="106"/>
      <c r="F60" s="106"/>
      <c r="G60" s="118"/>
      <c r="H60" s="119"/>
      <c r="I60" s="111"/>
      <c r="J60" s="112"/>
      <c r="K60" s="113"/>
      <c r="M60" s="121"/>
      <c r="N60" s="122"/>
      <c r="O60" s="123"/>
      <c r="P60" s="123"/>
    </row>
    <row r="61" spans="1:16" s="120" customFormat="1" ht="29.25" customHeight="1">
      <c r="A61" s="124"/>
      <c r="B61" s="125"/>
      <c r="C61" s="126"/>
      <c r="D61" s="127"/>
      <c r="E61" s="127"/>
      <c r="F61" s="127"/>
      <c r="G61" s="118"/>
      <c r="H61" s="128"/>
      <c r="I61" s="111"/>
      <c r="J61" s="129"/>
      <c r="K61" s="113"/>
      <c r="M61" s="121"/>
      <c r="N61" s="122"/>
      <c r="O61" s="123"/>
      <c r="P61" s="123"/>
    </row>
    <row r="62" spans="1:16" s="120" customFormat="1" ht="24.75" customHeight="1">
      <c r="A62" s="18"/>
      <c r="B62" s="130" t="s">
        <v>52</v>
      </c>
      <c r="C62" s="131"/>
      <c r="D62" s="127"/>
      <c r="E62" s="127"/>
      <c r="F62" s="127"/>
      <c r="G62" s="118"/>
      <c r="H62" s="119"/>
      <c r="I62" s="111"/>
      <c r="J62" s="112"/>
      <c r="K62" s="113"/>
      <c r="M62" s="121"/>
      <c r="N62" s="122"/>
      <c r="O62" s="123"/>
      <c r="P62" s="123"/>
    </row>
    <row r="63" spans="1:16" s="120" customFormat="1" ht="24.75" customHeight="1">
      <c r="A63" s="18"/>
      <c r="B63" s="130" t="s">
        <v>53</v>
      </c>
      <c r="C63" s="132" t="e">
        <f>D60/100*35</f>
        <v>#REF!</v>
      </c>
      <c r="D63" s="127"/>
      <c r="E63" s="127"/>
      <c r="F63" s="127"/>
      <c r="G63" s="118"/>
      <c r="H63" s="119"/>
      <c r="I63" s="111"/>
      <c r="J63" s="112"/>
      <c r="K63" s="113"/>
      <c r="M63" s="121"/>
      <c r="N63" s="122"/>
      <c r="O63" s="123"/>
      <c r="P63" s="123"/>
    </row>
    <row r="64" spans="1:16" s="120" customFormat="1" ht="24.75" customHeight="1">
      <c r="A64" s="18"/>
      <c r="B64" s="130" t="s">
        <v>54</v>
      </c>
      <c r="C64" s="132" t="e">
        <f>D60*(1-C62)</f>
        <v>#REF!</v>
      </c>
      <c r="D64" s="127"/>
      <c r="E64" s="127"/>
      <c r="F64" s="127"/>
      <c r="G64" s="118"/>
      <c r="H64" s="119"/>
      <c r="I64" s="111"/>
      <c r="J64" s="112"/>
      <c r="K64" s="113"/>
      <c r="M64" s="121"/>
      <c r="N64" s="122"/>
      <c r="O64" s="123"/>
      <c r="P64" s="123"/>
    </row>
    <row r="65" spans="1:16" s="120" customFormat="1" ht="22.5" customHeight="1">
      <c r="A65" s="124"/>
      <c r="B65" s="133"/>
      <c r="C65" s="21"/>
      <c r="D65" s="42"/>
      <c r="E65" s="42"/>
      <c r="F65" s="42"/>
      <c r="G65" s="118"/>
      <c r="H65" s="128"/>
      <c r="I65" s="111"/>
      <c r="J65" s="129"/>
      <c r="K65" s="113"/>
      <c r="M65" s="121"/>
      <c r="N65" s="122"/>
      <c r="O65" s="123"/>
      <c r="P65" s="123"/>
    </row>
    <row r="66" spans="1:22" s="147" customFormat="1" ht="25.5" customHeight="1">
      <c r="A66" s="134"/>
      <c r="B66" s="135" t="s">
        <v>55</v>
      </c>
      <c r="C66" s="136"/>
      <c r="D66" s="137"/>
      <c r="E66" s="137"/>
      <c r="F66" s="137"/>
      <c r="G66" s="138"/>
      <c r="H66" s="139"/>
      <c r="I66" s="140"/>
      <c r="J66" s="139"/>
      <c r="K66" s="141"/>
      <c r="L66" s="142"/>
      <c r="M66" s="143"/>
      <c r="N66" s="144"/>
      <c r="O66" s="145"/>
      <c r="P66" s="146"/>
      <c r="Q66" s="146"/>
      <c r="R66" s="146"/>
      <c r="S66" s="146"/>
      <c r="T66" s="146"/>
      <c r="U66" s="146"/>
      <c r="V66" s="146"/>
    </row>
    <row r="67" spans="1:22" s="147" customFormat="1" ht="41.25" customHeight="1">
      <c r="A67" s="134"/>
      <c r="B67" s="148" t="s">
        <v>56</v>
      </c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6"/>
      <c r="U67" s="146"/>
      <c r="V67" s="146"/>
    </row>
    <row r="68" spans="1:22" s="147" customFormat="1" ht="23.25" customHeight="1">
      <c r="A68" s="134"/>
      <c r="B68" s="149" t="s">
        <v>57</v>
      </c>
      <c r="C68" s="136"/>
      <c r="D68" s="137"/>
      <c r="E68" s="137"/>
      <c r="F68" s="137"/>
      <c r="G68" s="138"/>
      <c r="H68" s="139"/>
      <c r="I68" s="140"/>
      <c r="J68" s="139"/>
      <c r="K68" s="141"/>
      <c r="L68" s="142"/>
      <c r="M68" s="143"/>
      <c r="N68" s="144"/>
      <c r="O68" s="145"/>
      <c r="P68" s="146"/>
      <c r="Q68" s="146"/>
      <c r="R68" s="146"/>
      <c r="S68" s="146"/>
      <c r="T68" s="146"/>
      <c r="U68" s="146"/>
      <c r="V68" s="146"/>
    </row>
    <row r="69" spans="1:22" s="147" customFormat="1" ht="23.25" customHeight="1">
      <c r="A69" s="134"/>
      <c r="B69" s="149" t="s">
        <v>58</v>
      </c>
      <c r="C69" s="136"/>
      <c r="D69" s="137"/>
      <c r="E69" s="137"/>
      <c r="F69" s="137"/>
      <c r="G69" s="138"/>
      <c r="H69" s="139"/>
      <c r="I69" s="140"/>
      <c r="J69" s="139"/>
      <c r="K69" s="141"/>
      <c r="L69" s="142"/>
      <c r="M69" s="143"/>
      <c r="N69" s="144"/>
      <c r="O69" s="145"/>
      <c r="P69" s="146"/>
      <c r="Q69" s="146"/>
      <c r="R69" s="146"/>
      <c r="S69" s="146"/>
      <c r="T69" s="146"/>
      <c r="U69" s="146"/>
      <c r="V69" s="146"/>
    </row>
    <row r="70" spans="1:22" s="147" customFormat="1" ht="45" customHeight="1">
      <c r="A70" s="134"/>
      <c r="B70" s="150" t="s">
        <v>59</v>
      </c>
      <c r="C70" s="150"/>
      <c r="D70" s="150"/>
      <c r="E70" s="150"/>
      <c r="F70" s="150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  <c r="S70" s="151"/>
      <c r="T70" s="146"/>
      <c r="U70" s="146"/>
      <c r="V70" s="146"/>
    </row>
    <row r="71" spans="1:19" s="153" customFormat="1" ht="25.5" customHeight="1">
      <c r="A71" s="152"/>
      <c r="B71" s="150" t="s">
        <v>60</v>
      </c>
      <c r="C71" s="150"/>
      <c r="D71" s="150"/>
      <c r="E71" s="150"/>
      <c r="F71" s="150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  <c r="S71" s="150"/>
    </row>
    <row r="72" spans="1:22" s="147" customFormat="1" ht="37.5" customHeight="1">
      <c r="A72" s="134"/>
      <c r="B72" s="150" t="s">
        <v>61</v>
      </c>
      <c r="C72" s="150"/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46"/>
      <c r="U72" s="146"/>
      <c r="V72" s="146"/>
    </row>
    <row r="73" spans="1:19" s="153" customFormat="1" ht="61.5" customHeight="1">
      <c r="A73" s="152"/>
      <c r="B73" s="154" t="s">
        <v>62</v>
      </c>
      <c r="C73" s="154"/>
      <c r="D73" s="154"/>
      <c r="E73" s="154"/>
      <c r="F73" s="154"/>
      <c r="G73" s="154"/>
      <c r="H73" s="154"/>
      <c r="I73" s="154"/>
      <c r="J73" s="154"/>
      <c r="K73" s="154"/>
      <c r="L73" s="154"/>
      <c r="M73" s="154"/>
      <c r="N73" s="154"/>
      <c r="O73" s="154"/>
      <c r="P73" s="154"/>
      <c r="Q73" s="154"/>
      <c r="R73" s="154"/>
      <c r="S73" s="154"/>
    </row>
    <row r="74" spans="1:22" s="147" customFormat="1" ht="27" customHeight="1">
      <c r="A74" s="134"/>
      <c r="B74" s="155" t="s">
        <v>63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46"/>
      <c r="U74" s="146"/>
      <c r="V74" s="146"/>
    </row>
    <row r="75" spans="1:22" s="147" customFormat="1" ht="23.25" customHeight="1">
      <c r="A75" s="134"/>
      <c r="B75" s="149" t="s">
        <v>64</v>
      </c>
      <c r="C75" s="136"/>
      <c r="D75" s="137"/>
      <c r="E75" s="137"/>
      <c r="F75" s="137"/>
      <c r="G75" s="138"/>
      <c r="H75" s="139"/>
      <c r="I75" s="140"/>
      <c r="J75" s="139"/>
      <c r="K75" s="141"/>
      <c r="L75" s="142"/>
      <c r="M75" s="143"/>
      <c r="N75" s="144"/>
      <c r="O75" s="145"/>
      <c r="P75" s="146"/>
      <c r="Q75" s="146"/>
      <c r="R75" s="146"/>
      <c r="S75" s="146"/>
      <c r="T75" s="146"/>
      <c r="U75" s="146"/>
      <c r="V75" s="146"/>
    </row>
    <row r="76" spans="1:22" s="147" customFormat="1" ht="23.25" customHeight="1">
      <c r="A76" s="134"/>
      <c r="B76" s="149" t="s">
        <v>65</v>
      </c>
      <c r="C76" s="136"/>
      <c r="D76" s="137"/>
      <c r="E76" s="137"/>
      <c r="F76" s="137"/>
      <c r="G76" s="138"/>
      <c r="H76" s="139"/>
      <c r="I76" s="140"/>
      <c r="J76" s="139"/>
      <c r="K76" s="141"/>
      <c r="L76" s="142"/>
      <c r="M76" s="143"/>
      <c r="N76" s="144"/>
      <c r="O76" s="145"/>
      <c r="P76" s="146"/>
      <c r="Q76" s="146"/>
      <c r="R76" s="146"/>
      <c r="S76" s="146"/>
      <c r="T76" s="146"/>
      <c r="U76" s="146"/>
      <c r="V76" s="146"/>
    </row>
    <row r="77" spans="1:22" s="147" customFormat="1" ht="23.25" customHeight="1">
      <c r="A77" s="134"/>
      <c r="B77" s="149" t="s">
        <v>66</v>
      </c>
      <c r="C77" s="136"/>
      <c r="D77" s="137"/>
      <c r="E77" s="137"/>
      <c r="F77" s="137"/>
      <c r="G77" s="138"/>
      <c r="H77" s="139"/>
      <c r="I77" s="140"/>
      <c r="J77" s="139"/>
      <c r="K77" s="141"/>
      <c r="L77" s="142"/>
      <c r="M77" s="143"/>
      <c r="N77" s="144"/>
      <c r="O77" s="145"/>
      <c r="P77" s="146"/>
      <c r="Q77" s="146"/>
      <c r="R77" s="146"/>
      <c r="S77" s="146"/>
      <c r="T77" s="146"/>
      <c r="U77" s="146"/>
      <c r="V77" s="146"/>
    </row>
    <row r="78" spans="1:22" s="147" customFormat="1" ht="23.25" customHeight="1">
      <c r="A78" s="134"/>
      <c r="B78" s="149" t="s">
        <v>67</v>
      </c>
      <c r="C78" s="136"/>
      <c r="D78" s="137"/>
      <c r="E78" s="137"/>
      <c r="F78" s="137"/>
      <c r="G78" s="138"/>
      <c r="H78" s="139"/>
      <c r="I78" s="140"/>
      <c r="J78" s="139"/>
      <c r="K78" s="141"/>
      <c r="L78" s="142"/>
      <c r="M78" s="143"/>
      <c r="N78" s="144"/>
      <c r="O78" s="145"/>
      <c r="P78" s="146"/>
      <c r="Q78" s="146"/>
      <c r="R78" s="146"/>
      <c r="S78" s="146"/>
      <c r="T78" s="146"/>
      <c r="U78" s="146"/>
      <c r="V78" s="146"/>
    </row>
    <row r="79" spans="1:22" s="147" customFormat="1" ht="23.25" customHeight="1">
      <c r="A79" s="134"/>
      <c r="B79" s="156" t="s">
        <v>68</v>
      </c>
      <c r="C79" s="136"/>
      <c r="D79" s="137"/>
      <c r="E79" s="137"/>
      <c r="F79" s="137"/>
      <c r="G79" s="138"/>
      <c r="H79" s="139"/>
      <c r="I79" s="140"/>
      <c r="J79" s="139"/>
      <c r="K79" s="141"/>
      <c r="L79" s="142"/>
      <c r="M79" s="143"/>
      <c r="N79" s="144"/>
      <c r="O79" s="145"/>
      <c r="P79" s="146"/>
      <c r="Q79" s="146"/>
      <c r="R79" s="146"/>
      <c r="S79" s="146"/>
      <c r="T79" s="146"/>
      <c r="U79" s="146"/>
      <c r="V79" s="146"/>
    </row>
  </sheetData>
  <sheetProtection selectLockedCells="1" selectUnlockedCells="1"/>
  <mergeCells count="24">
    <mergeCell ref="B2:L10"/>
    <mergeCell ref="B12:I12"/>
    <mergeCell ref="C13:I13"/>
    <mergeCell ref="C15:H15"/>
    <mergeCell ref="C16:H16"/>
    <mergeCell ref="C17:H17"/>
    <mergeCell ref="C18:H18"/>
    <mergeCell ref="C19:H19"/>
    <mergeCell ref="C20:H20"/>
    <mergeCell ref="C21:H21"/>
    <mergeCell ref="C53:F53"/>
    <mergeCell ref="D54:F54"/>
    <mergeCell ref="D55:F55"/>
    <mergeCell ref="D56:F56"/>
    <mergeCell ref="D57:F57"/>
    <mergeCell ref="D58:F58"/>
    <mergeCell ref="D59:F59"/>
    <mergeCell ref="D60:F60"/>
    <mergeCell ref="B67:S67"/>
    <mergeCell ref="B70:R70"/>
    <mergeCell ref="B71:S71"/>
    <mergeCell ref="B72:S72"/>
    <mergeCell ref="B73:S73"/>
    <mergeCell ref="B74:S74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U205"/>
  <sheetViews>
    <sheetView tabSelected="1" view="pageBreakPreview" zoomScale="80" zoomScaleNormal="75" zoomScaleSheetLayoutView="80" workbookViewId="0" topLeftCell="A1">
      <selection activeCell="D20" sqref="D20"/>
    </sheetView>
  </sheetViews>
  <sheetFormatPr defaultColWidth="9.140625" defaultRowHeight="12.75"/>
  <cols>
    <col min="1" max="1" width="6.57421875" style="157" customWidth="1"/>
    <col min="2" max="3" width="0" style="158" hidden="1" customWidth="1"/>
    <col min="4" max="4" width="42.28125" style="158" customWidth="1"/>
    <col min="5" max="5" width="27.28125" style="158" customWidth="1"/>
    <col min="6" max="7" width="11.57421875" style="159" customWidth="1"/>
    <col min="8" max="8" width="11.57421875" style="160" customWidth="1"/>
    <col min="9" max="9" width="9.8515625" style="161" customWidth="1"/>
    <col min="10" max="10" width="13.8515625" style="162" customWidth="1"/>
    <col min="11" max="11" width="13.28125" style="161" customWidth="1"/>
    <col min="12" max="12" width="12.421875" style="163" customWidth="1"/>
    <col min="13" max="13" width="20.7109375" style="164" customWidth="1"/>
    <col min="14" max="16384" width="9.140625" style="124" customWidth="1"/>
  </cols>
  <sheetData>
    <row r="1" spans="5:6" ht="12.75">
      <c r="E1" s="165"/>
      <c r="F1" s="166"/>
    </row>
    <row r="2" spans="4:13" ht="28.5" customHeight="1">
      <c r="D2" s="14"/>
      <c r="E2" s="167" t="s">
        <v>69</v>
      </c>
      <c r="F2" s="167"/>
      <c r="G2" s="167"/>
      <c r="H2" s="167"/>
      <c r="I2" s="14"/>
      <c r="J2" s="14"/>
      <c r="K2" s="14"/>
      <c r="L2" s="14"/>
      <c r="M2" s="14"/>
    </row>
    <row r="3" spans="4:13" ht="35.25" customHeight="1">
      <c r="D3" s="14"/>
      <c r="E3" s="167"/>
      <c r="F3" s="167"/>
      <c r="G3" s="167"/>
      <c r="H3" s="167"/>
      <c r="I3" s="14"/>
      <c r="J3" s="14"/>
      <c r="K3" s="14"/>
      <c r="L3" s="14"/>
      <c r="M3" s="14"/>
    </row>
    <row r="4" spans="4:13" ht="32.25" customHeight="1">
      <c r="D4" s="14"/>
      <c r="E4" s="167"/>
      <c r="F4" s="167"/>
      <c r="G4" s="167"/>
      <c r="H4" s="167"/>
      <c r="I4" s="14"/>
      <c r="J4" s="14"/>
      <c r="K4" s="14"/>
      <c r="L4" s="14"/>
      <c r="M4" s="14"/>
    </row>
    <row r="5" spans="4:13" ht="35.25" customHeight="1">
      <c r="D5" s="14"/>
      <c r="E5" s="167"/>
      <c r="F5" s="167"/>
      <c r="G5" s="167"/>
      <c r="H5" s="167"/>
      <c r="I5" s="14"/>
      <c r="J5" s="14"/>
      <c r="K5" s="14"/>
      <c r="L5" s="14"/>
      <c r="M5" s="14"/>
    </row>
    <row r="6" spans="4:13" ht="12" customHeight="1"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4:13" ht="29.25" customHeight="1">
      <c r="D7" s="168" t="s">
        <v>70</v>
      </c>
      <c r="E7" s="168"/>
      <c r="F7" s="168"/>
      <c r="G7" s="168"/>
      <c r="H7" s="168"/>
      <c r="I7" s="168"/>
      <c r="J7" s="168"/>
      <c r="K7" s="168"/>
      <c r="L7" s="168"/>
      <c r="M7" s="168"/>
    </row>
    <row r="8" spans="4:13" ht="15" customHeight="1">
      <c r="D8" s="169" t="s">
        <v>71</v>
      </c>
      <c r="E8" s="169"/>
      <c r="F8" s="169"/>
      <c r="G8" s="169"/>
      <c r="H8" s="169"/>
      <c r="I8" s="169"/>
      <c r="J8" s="14"/>
      <c r="K8" s="14"/>
      <c r="L8" s="14"/>
      <c r="M8" s="14"/>
    </row>
    <row r="9" spans="4:13" ht="15" customHeight="1">
      <c r="D9" s="170" t="s">
        <v>72</v>
      </c>
      <c r="E9" s="170"/>
      <c r="F9" s="170"/>
      <c r="G9" s="170"/>
      <c r="H9" s="170"/>
      <c r="I9" s="170"/>
      <c r="J9" s="14"/>
      <c r="K9" s="14"/>
      <c r="L9" s="14"/>
      <c r="M9" s="14"/>
    </row>
    <row r="10" spans="4:13" ht="9" customHeight="1">
      <c r="D10" s="170"/>
      <c r="E10" s="63"/>
      <c r="F10" s="63"/>
      <c r="G10" s="63"/>
      <c r="H10" s="63"/>
      <c r="I10" s="63"/>
      <c r="J10" s="14"/>
      <c r="K10" s="14"/>
      <c r="L10" s="14"/>
      <c r="M10" s="14"/>
    </row>
    <row r="11" spans="4:14" ht="15" customHeight="1">
      <c r="D11" s="171" t="s">
        <v>55</v>
      </c>
      <c r="E11" s="171"/>
      <c r="F11" s="171"/>
      <c r="G11" s="171"/>
      <c r="H11" s="171"/>
      <c r="I11" s="171"/>
      <c r="J11" s="171"/>
      <c r="K11" s="171"/>
      <c r="L11" s="171"/>
      <c r="M11" s="171"/>
      <c r="N11" s="172"/>
    </row>
    <row r="12" spans="4:14" ht="31.5" customHeight="1">
      <c r="D12" s="173" t="s">
        <v>56</v>
      </c>
      <c r="E12" s="173"/>
      <c r="F12" s="173"/>
      <c r="G12" s="173"/>
      <c r="H12" s="173"/>
      <c r="I12" s="173"/>
      <c r="J12" s="173"/>
      <c r="K12" s="173"/>
      <c r="L12" s="173"/>
      <c r="M12" s="173"/>
      <c r="N12" s="174"/>
    </row>
    <row r="13" spans="4:14" ht="15" customHeight="1">
      <c r="D13" s="175" t="s">
        <v>57</v>
      </c>
      <c r="E13" s="175"/>
      <c r="F13" s="175"/>
      <c r="G13" s="175"/>
      <c r="H13" s="175"/>
      <c r="I13" s="175"/>
      <c r="J13" s="175"/>
      <c r="K13" s="175"/>
      <c r="L13" s="175"/>
      <c r="M13" s="175"/>
      <c r="N13" s="176"/>
    </row>
    <row r="14" spans="4:14" ht="35.25" customHeight="1">
      <c r="D14" s="177" t="s">
        <v>58</v>
      </c>
      <c r="E14" s="177"/>
      <c r="F14" s="177"/>
      <c r="G14" s="177"/>
      <c r="H14" s="177"/>
      <c r="I14" s="177"/>
      <c r="J14" s="177"/>
      <c r="K14" s="177"/>
      <c r="L14" s="177"/>
      <c r="M14" s="177"/>
      <c r="N14" s="178"/>
    </row>
    <row r="15" spans="4:14" ht="28.5" customHeight="1">
      <c r="D15" s="179" t="s">
        <v>73</v>
      </c>
      <c r="E15" s="179"/>
      <c r="F15" s="179"/>
      <c r="G15" s="179"/>
      <c r="H15" s="179"/>
      <c r="I15" s="179"/>
      <c r="J15" s="179"/>
      <c r="K15" s="179"/>
      <c r="L15" s="179"/>
      <c r="M15" s="179"/>
      <c r="N15" s="180"/>
    </row>
    <row r="16" spans="4:14" ht="30.75" customHeight="1">
      <c r="D16" s="181" t="s">
        <v>62</v>
      </c>
      <c r="E16" s="181"/>
      <c r="F16" s="181"/>
      <c r="G16" s="181"/>
      <c r="H16" s="181"/>
      <c r="I16" s="181"/>
      <c r="J16" s="181"/>
      <c r="K16" s="181"/>
      <c r="L16" s="181"/>
      <c r="M16" s="181"/>
      <c r="N16" s="182"/>
    </row>
    <row r="17" spans="4:14" ht="29.25" customHeight="1">
      <c r="D17" s="177" t="s">
        <v>63</v>
      </c>
      <c r="E17" s="177"/>
      <c r="F17" s="177"/>
      <c r="G17" s="177"/>
      <c r="H17" s="177"/>
      <c r="I17" s="177"/>
      <c r="J17" s="177"/>
      <c r="K17" s="177"/>
      <c r="L17" s="177"/>
      <c r="M17" s="177"/>
      <c r="N17" s="178"/>
    </row>
    <row r="18" spans="4:14" ht="33" customHeight="1">
      <c r="D18" s="177" t="s">
        <v>64</v>
      </c>
      <c r="E18" s="177"/>
      <c r="F18" s="177"/>
      <c r="G18" s="177"/>
      <c r="H18" s="177"/>
      <c r="I18" s="177"/>
      <c r="J18" s="177"/>
      <c r="K18" s="177"/>
      <c r="L18" s="177"/>
      <c r="M18" s="177"/>
      <c r="N18" s="176"/>
    </row>
    <row r="19" spans="4:14" ht="12.75">
      <c r="D19" s="175" t="s">
        <v>74</v>
      </c>
      <c r="E19" s="175"/>
      <c r="F19" s="175"/>
      <c r="G19" s="175"/>
      <c r="H19" s="175"/>
      <c r="I19" s="175"/>
      <c r="J19" s="175"/>
      <c r="K19" s="175"/>
      <c r="L19" s="175"/>
      <c r="M19" s="175"/>
      <c r="N19" s="176"/>
    </row>
    <row r="20" spans="4:14" ht="12.75" customHeight="1">
      <c r="D20" s="177" t="s">
        <v>75</v>
      </c>
      <c r="E20" s="177"/>
      <c r="F20" s="177"/>
      <c r="G20" s="177"/>
      <c r="H20" s="177"/>
      <c r="I20" s="177"/>
      <c r="J20" s="177"/>
      <c r="K20" s="177"/>
      <c r="L20" s="177"/>
      <c r="M20" s="177"/>
      <c r="N20" s="178"/>
    </row>
    <row r="21" spans="2:14" ht="12.75">
      <c r="B21" s="27"/>
      <c r="C21" s="27"/>
      <c r="D21" s="175" t="s">
        <v>76</v>
      </c>
      <c r="E21" s="175"/>
      <c r="F21" s="175"/>
      <c r="G21" s="175"/>
      <c r="H21" s="175"/>
      <c r="I21" s="175"/>
      <c r="J21" s="175"/>
      <c r="K21" s="175"/>
      <c r="L21" s="175"/>
      <c r="M21" s="175"/>
      <c r="N21" s="176"/>
    </row>
    <row r="22" spans="2:9" ht="12.75">
      <c r="B22" s="27"/>
      <c r="C22" s="27"/>
      <c r="D22" s="27"/>
      <c r="E22" s="183"/>
      <c r="F22" s="183"/>
      <c r="G22" s="183"/>
      <c r="H22" s="183"/>
      <c r="I22" s="183"/>
    </row>
    <row r="23" spans="2:6" ht="12.75">
      <c r="B23" s="27"/>
      <c r="C23" s="27"/>
      <c r="D23" s="28" t="s">
        <v>8</v>
      </c>
      <c r="E23" s="184"/>
      <c r="F23" s="166"/>
    </row>
    <row r="24" spans="2:11" ht="12.75">
      <c r="B24" s="27"/>
      <c r="C24" s="27"/>
      <c r="D24" s="37" t="s">
        <v>10</v>
      </c>
      <c r="E24" s="185"/>
      <c r="F24" s="185"/>
      <c r="G24" s="185"/>
      <c r="H24" s="186"/>
      <c r="I24" s="187"/>
      <c r="J24" s="188"/>
      <c r="K24" s="189"/>
    </row>
    <row r="25" spans="2:11" ht="25.5" customHeight="1">
      <c r="B25" s="27"/>
      <c r="C25" s="27"/>
      <c r="D25" s="37" t="s">
        <v>11</v>
      </c>
      <c r="E25" s="190"/>
      <c r="F25" s="190"/>
      <c r="G25" s="190"/>
      <c r="H25" s="191"/>
      <c r="I25" s="192"/>
      <c r="J25" s="188"/>
      <c r="K25" s="189"/>
    </row>
    <row r="26" spans="2:11" ht="12.75">
      <c r="B26" s="27"/>
      <c r="C26" s="27"/>
      <c r="D26" s="37" t="s">
        <v>12</v>
      </c>
      <c r="E26" s="193"/>
      <c r="F26" s="193"/>
      <c r="G26" s="193"/>
      <c r="H26" s="186"/>
      <c r="I26" s="187"/>
      <c r="J26" s="188"/>
      <c r="K26" s="189"/>
    </row>
    <row r="27" spans="2:11" ht="12.75">
      <c r="B27" s="27"/>
      <c r="C27" s="27"/>
      <c r="D27" s="37" t="s">
        <v>13</v>
      </c>
      <c r="E27" s="193"/>
      <c r="F27" s="193"/>
      <c r="G27" s="193"/>
      <c r="H27" s="186"/>
      <c r="I27" s="187"/>
      <c r="J27" s="188"/>
      <c r="K27" s="189"/>
    </row>
    <row r="28" spans="2:11" ht="12.75">
      <c r="B28" s="27"/>
      <c r="C28" s="27"/>
      <c r="D28" s="37" t="s">
        <v>14</v>
      </c>
      <c r="E28" s="193"/>
      <c r="F28" s="193"/>
      <c r="G28" s="193"/>
      <c r="H28" s="186"/>
      <c r="I28" s="187"/>
      <c r="J28" s="188"/>
      <c r="K28" s="189"/>
    </row>
    <row r="29" spans="2:11" ht="12.75">
      <c r="B29" s="27"/>
      <c r="C29" s="27"/>
      <c r="D29" s="37" t="s">
        <v>15</v>
      </c>
      <c r="E29" s="193"/>
      <c r="F29" s="193"/>
      <c r="G29" s="193"/>
      <c r="H29" s="186"/>
      <c r="I29" s="187"/>
      <c r="J29" s="188"/>
      <c r="K29" s="189"/>
    </row>
    <row r="30" spans="2:11" ht="12.75">
      <c r="B30" s="27"/>
      <c r="C30" s="27"/>
      <c r="D30" s="37" t="s">
        <v>16</v>
      </c>
      <c r="E30" s="193"/>
      <c r="F30" s="193"/>
      <c r="G30" s="193"/>
      <c r="H30" s="186"/>
      <c r="I30" s="187"/>
      <c r="J30" s="188"/>
      <c r="K30" s="189"/>
    </row>
    <row r="31" spans="2:6" ht="15" customHeight="1">
      <c r="B31" s="27"/>
      <c r="C31" s="27"/>
      <c r="D31" s="27"/>
      <c r="E31" s="194"/>
      <c r="F31" s="166"/>
    </row>
    <row r="32" spans="2:6" ht="24.75" customHeight="1">
      <c r="B32" s="27"/>
      <c r="C32" s="27"/>
      <c r="D32" s="195" t="s">
        <v>77</v>
      </c>
      <c r="E32" s="196">
        <f>J205</f>
        <v>0</v>
      </c>
      <c r="F32" s="166"/>
    </row>
    <row r="33" spans="2:6" ht="24.75" customHeight="1">
      <c r="B33" s="27"/>
      <c r="C33" s="27"/>
      <c r="D33" s="195" t="s">
        <v>78</v>
      </c>
      <c r="E33" s="197">
        <f>K205</f>
        <v>0</v>
      </c>
      <c r="F33" s="166"/>
    </row>
    <row r="34" spans="2:12" ht="15" customHeight="1">
      <c r="B34" s="198"/>
      <c r="C34" s="198"/>
      <c r="D34" s="199"/>
      <c r="E34" s="200"/>
      <c r="F34" s="166"/>
      <c r="G34" s="201"/>
      <c r="H34" s="202"/>
      <c r="I34" s="203"/>
      <c r="J34" s="204"/>
      <c r="K34" s="203"/>
      <c r="L34" s="205"/>
    </row>
    <row r="35" spans="1:16" ht="24.75" customHeight="1">
      <c r="A35" s="206"/>
      <c r="B35" s="198"/>
      <c r="C35" s="198"/>
      <c r="D35" s="207" t="s">
        <v>79</v>
      </c>
      <c r="E35" s="208"/>
      <c r="F35" s="209"/>
      <c r="G35" s="210"/>
      <c r="H35" s="211"/>
      <c r="I35" s="211"/>
      <c r="J35" s="212"/>
      <c r="K35" s="212"/>
      <c r="L35" s="213"/>
      <c r="M35" s="213"/>
      <c r="N35" s="203"/>
      <c r="O35" s="152"/>
      <c r="P35" s="214"/>
    </row>
    <row r="36" spans="2:12" ht="9" customHeight="1">
      <c r="B36" s="198"/>
      <c r="C36" s="198"/>
      <c r="D36" s="199"/>
      <c r="E36" s="200"/>
      <c r="F36" s="166"/>
      <c r="G36" s="201"/>
      <c r="H36" s="202"/>
      <c r="I36" s="203"/>
      <c r="J36" s="204"/>
      <c r="K36" s="203"/>
      <c r="L36" s="205"/>
    </row>
    <row r="37" spans="4:9" ht="25.5" customHeight="1">
      <c r="D37" s="215" t="s">
        <v>80</v>
      </c>
      <c r="I37" s="203"/>
    </row>
    <row r="38" spans="4:9" ht="22.5" customHeight="1">
      <c r="D38" s="216" t="s">
        <v>81</v>
      </c>
      <c r="I38" s="203"/>
    </row>
    <row r="39" spans="2:13" ht="54.75" customHeight="1">
      <c r="B39" s="217"/>
      <c r="C39" s="217"/>
      <c r="D39" s="218" t="s">
        <v>82</v>
      </c>
      <c r="E39" s="218" t="s">
        <v>83</v>
      </c>
      <c r="F39" s="218" t="s">
        <v>84</v>
      </c>
      <c r="G39" s="218" t="s">
        <v>85</v>
      </c>
      <c r="H39" s="218" t="s">
        <v>86</v>
      </c>
      <c r="I39" s="219" t="s">
        <v>87</v>
      </c>
      <c r="J39" s="220" t="s">
        <v>88</v>
      </c>
      <c r="K39" s="221" t="s">
        <v>89</v>
      </c>
      <c r="L39" s="218" t="s">
        <v>90</v>
      </c>
      <c r="M39" s="222" t="s">
        <v>91</v>
      </c>
    </row>
    <row r="40" spans="2:47" ht="21" customHeight="1">
      <c r="B40" s="223"/>
      <c r="C40" s="223"/>
      <c r="D40" s="224" t="s">
        <v>92</v>
      </c>
      <c r="E40" s="225" t="s">
        <v>28</v>
      </c>
      <c r="F40" s="225" t="s">
        <v>28</v>
      </c>
      <c r="G40" s="225" t="s">
        <v>28</v>
      </c>
      <c r="H40" s="225"/>
      <c r="I40" s="226"/>
      <c r="J40" s="227" t="s">
        <v>28</v>
      </c>
      <c r="K40" s="226" t="s">
        <v>28</v>
      </c>
      <c r="L40" s="225" t="s">
        <v>28</v>
      </c>
      <c r="M40" s="228" t="s">
        <v>28</v>
      </c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30"/>
      <c r="AG40" s="230"/>
      <c r="AH40" s="230"/>
      <c r="AI40" s="231"/>
      <c r="AJ40" s="232"/>
      <c r="AK40" s="233"/>
      <c r="AL40" s="234"/>
      <c r="AM40" s="230"/>
      <c r="AN40" s="235"/>
      <c r="AO40" s="230"/>
      <c r="AP40" s="230"/>
      <c r="AQ40" s="236"/>
      <c r="AR40" s="229"/>
      <c r="AS40" s="229"/>
      <c r="AT40" s="229"/>
      <c r="AU40" s="229"/>
    </row>
    <row r="41" spans="2:47" ht="21" customHeight="1">
      <c r="B41" s="237" t="s">
        <v>93</v>
      </c>
      <c r="C41" s="237"/>
      <c r="D41" s="238" t="s">
        <v>94</v>
      </c>
      <c r="E41" s="225"/>
      <c r="F41" s="225" t="s">
        <v>28</v>
      </c>
      <c r="G41" s="225" t="s">
        <v>28</v>
      </c>
      <c r="H41" s="225"/>
      <c r="I41" s="226"/>
      <c r="J41" s="227" t="s">
        <v>28</v>
      </c>
      <c r="K41" s="226" t="s">
        <v>28</v>
      </c>
      <c r="L41" s="225" t="s">
        <v>28</v>
      </c>
      <c r="M41" s="228" t="s">
        <v>28</v>
      </c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30"/>
      <c r="AG41" s="230"/>
      <c r="AH41" s="230"/>
      <c r="AI41" s="231"/>
      <c r="AJ41" s="232"/>
      <c r="AK41" s="233"/>
      <c r="AL41" s="234"/>
      <c r="AM41" s="230"/>
      <c r="AN41" s="235"/>
      <c r="AO41" s="230"/>
      <c r="AP41" s="230"/>
      <c r="AQ41" s="236"/>
      <c r="AR41" s="229"/>
      <c r="AS41" s="229"/>
      <c r="AT41" s="229"/>
      <c r="AU41" s="229"/>
    </row>
    <row r="42" spans="1:47" ht="18.75" customHeight="1">
      <c r="A42" s="239" t="s">
        <v>95</v>
      </c>
      <c r="B42" s="240" t="s">
        <v>96</v>
      </c>
      <c r="C42" s="241" t="s">
        <v>97</v>
      </c>
      <c r="D42" s="242" t="s">
        <v>98</v>
      </c>
      <c r="E42" s="243" t="s">
        <v>99</v>
      </c>
      <c r="F42" s="244">
        <v>100</v>
      </c>
      <c r="G42" s="245" t="s">
        <v>100</v>
      </c>
      <c r="H42" s="246">
        <v>835912</v>
      </c>
      <c r="I42" s="247">
        <v>2824.9999999999995</v>
      </c>
      <c r="J42" s="248"/>
      <c r="K42" s="249">
        <f>IF(J42&gt;0,J42*I42,"")</f>
      </c>
      <c r="L42" s="244" t="s">
        <v>101</v>
      </c>
      <c r="M42" s="250">
        <v>4601887270508</v>
      </c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30"/>
      <c r="AG42" s="230"/>
      <c r="AH42" s="230"/>
      <c r="AI42" s="231"/>
      <c r="AJ42" s="232"/>
      <c r="AK42" s="233"/>
      <c r="AL42" s="234"/>
      <c r="AM42" s="230"/>
      <c r="AN42" s="235"/>
      <c r="AO42" s="230"/>
      <c r="AP42" s="230"/>
      <c r="AQ42" s="236"/>
      <c r="AR42" s="229"/>
      <c r="AS42" s="229"/>
      <c r="AT42" s="229"/>
      <c r="AU42" s="229"/>
    </row>
    <row r="43" spans="1:13" s="258" customFormat="1" ht="18.75" customHeight="1">
      <c r="A43" s="251" t="s">
        <v>95</v>
      </c>
      <c r="B43" s="252" t="s">
        <v>102</v>
      </c>
      <c r="C43" s="253" t="s">
        <v>103</v>
      </c>
      <c r="D43" s="253" t="s">
        <v>104</v>
      </c>
      <c r="E43" s="254" t="s">
        <v>99</v>
      </c>
      <c r="F43" s="244">
        <v>100</v>
      </c>
      <c r="G43" s="245" t="s">
        <v>100</v>
      </c>
      <c r="H43" s="246">
        <v>835915</v>
      </c>
      <c r="I43" s="255">
        <v>2542.4999999999995</v>
      </c>
      <c r="J43" s="256"/>
      <c r="K43" s="249">
        <f>IF(J43&gt;0,J43*I43,"")</f>
      </c>
      <c r="L43" s="244" t="s">
        <v>101</v>
      </c>
      <c r="M43" s="257">
        <v>4601887270539</v>
      </c>
    </row>
    <row r="44" spans="1:13" s="258" customFormat="1" ht="18.75" customHeight="1">
      <c r="A44" s="239" t="s">
        <v>95</v>
      </c>
      <c r="B44" s="252" t="s">
        <v>105</v>
      </c>
      <c r="C44" s="253" t="s">
        <v>106</v>
      </c>
      <c r="D44" s="253" t="s">
        <v>107</v>
      </c>
      <c r="E44" s="254" t="s">
        <v>108</v>
      </c>
      <c r="F44" s="244">
        <v>100</v>
      </c>
      <c r="G44" s="245" t="s">
        <v>100</v>
      </c>
      <c r="H44" s="246">
        <v>835913</v>
      </c>
      <c r="I44" s="255">
        <v>2542.4999999999995</v>
      </c>
      <c r="J44" s="256"/>
      <c r="K44" s="249">
        <f>IF(J44&gt;0,J44*I44,"")</f>
      </c>
      <c r="L44" s="244" t="s">
        <v>101</v>
      </c>
      <c r="M44" s="257">
        <v>4601887270584</v>
      </c>
    </row>
    <row r="45" spans="1:13" s="258" customFormat="1" ht="18.75" customHeight="1">
      <c r="A45" s="259"/>
      <c r="B45" s="252" t="s">
        <v>109</v>
      </c>
      <c r="C45" s="252" t="s">
        <v>110</v>
      </c>
      <c r="D45" s="252" t="s">
        <v>111</v>
      </c>
      <c r="E45" s="254" t="s">
        <v>112</v>
      </c>
      <c r="F45" s="244">
        <v>100</v>
      </c>
      <c r="G45" s="245" t="s">
        <v>100</v>
      </c>
      <c r="H45" s="260">
        <v>778855</v>
      </c>
      <c r="I45" s="255">
        <v>2824.9999999999995</v>
      </c>
      <c r="J45" s="256"/>
      <c r="K45" s="249">
        <f>IF(J45&gt;0,J45*I45,"")</f>
      </c>
      <c r="L45" s="244" t="s">
        <v>101</v>
      </c>
      <c r="M45" s="257">
        <v>4601887329015</v>
      </c>
    </row>
    <row r="46" spans="1:13" s="258" customFormat="1" ht="18.75" customHeight="1">
      <c r="A46" s="261"/>
      <c r="B46" s="262" t="s">
        <v>113</v>
      </c>
      <c r="C46" s="263" t="s">
        <v>114</v>
      </c>
      <c r="D46" s="263" t="s">
        <v>115</v>
      </c>
      <c r="E46" s="254" t="s">
        <v>116</v>
      </c>
      <c r="F46" s="244">
        <v>100</v>
      </c>
      <c r="G46" s="245" t="s">
        <v>100</v>
      </c>
      <c r="H46" s="260">
        <v>811293</v>
      </c>
      <c r="I46" s="255">
        <v>2542.4999999999995</v>
      </c>
      <c r="J46" s="256"/>
      <c r="K46" s="249">
        <f>IF(J46&gt;0,J46*I46,"")</f>
      </c>
      <c r="L46" s="244" t="s">
        <v>101</v>
      </c>
      <c r="M46" s="257">
        <v>4601887121374</v>
      </c>
    </row>
    <row r="47" spans="1:13" s="258" customFormat="1" ht="18.75" customHeight="1">
      <c r="A47" s="264"/>
      <c r="B47" s="252" t="s">
        <v>117</v>
      </c>
      <c r="C47" s="252" t="s">
        <v>118</v>
      </c>
      <c r="D47" s="252" t="s">
        <v>119</v>
      </c>
      <c r="E47" s="254" t="s">
        <v>120</v>
      </c>
      <c r="F47" s="244">
        <v>100</v>
      </c>
      <c r="G47" s="245" t="s">
        <v>100</v>
      </c>
      <c r="H47" s="260">
        <v>778858</v>
      </c>
      <c r="I47" s="255">
        <v>2824.9999999999995</v>
      </c>
      <c r="J47" s="256"/>
      <c r="K47" s="249">
        <f>IF(J47&gt;0,J47*I47,"")</f>
      </c>
      <c r="L47" s="244" t="s">
        <v>101</v>
      </c>
      <c r="M47" s="257">
        <v>4601887329046</v>
      </c>
    </row>
    <row r="48" spans="1:13" s="258" customFormat="1" ht="18.75" customHeight="1">
      <c r="A48" s="239" t="s">
        <v>95</v>
      </c>
      <c r="B48" s="252" t="s">
        <v>121</v>
      </c>
      <c r="C48" s="253" t="s">
        <v>122</v>
      </c>
      <c r="D48" s="253" t="s">
        <v>123</v>
      </c>
      <c r="E48" s="254" t="s">
        <v>124</v>
      </c>
      <c r="F48" s="244">
        <v>100</v>
      </c>
      <c r="G48" s="245" t="s">
        <v>100</v>
      </c>
      <c r="H48" s="260">
        <v>835914</v>
      </c>
      <c r="I48" s="247">
        <v>2542.4999999999995</v>
      </c>
      <c r="J48" s="256"/>
      <c r="K48" s="249">
        <f>IF(J48&gt;0,J48*I48,"")</f>
      </c>
      <c r="L48" s="244" t="s">
        <v>101</v>
      </c>
      <c r="M48" s="257">
        <v>4601887324348</v>
      </c>
    </row>
    <row r="49" spans="1:13" s="258" customFormat="1" ht="24" customHeight="1">
      <c r="A49" s="265"/>
      <c r="B49" s="266" t="s">
        <v>125</v>
      </c>
      <c r="C49" s="238"/>
      <c r="D49" s="238" t="s">
        <v>126</v>
      </c>
      <c r="E49" s="267" t="s">
        <v>28</v>
      </c>
      <c r="F49" s="225" t="s">
        <v>28</v>
      </c>
      <c r="G49" s="225" t="s">
        <v>28</v>
      </c>
      <c r="H49" s="225"/>
      <c r="I49" s="226">
        <v>0</v>
      </c>
      <c r="J49" s="227" t="s">
        <v>28</v>
      </c>
      <c r="K49" s="227" t="s">
        <v>28</v>
      </c>
      <c r="L49" s="225" t="s">
        <v>28</v>
      </c>
      <c r="M49" s="228" t="s">
        <v>28</v>
      </c>
    </row>
    <row r="50" spans="1:13" s="258" customFormat="1" ht="33" customHeight="1">
      <c r="A50" s="268"/>
      <c r="B50" s="269" t="s">
        <v>127</v>
      </c>
      <c r="C50" s="253" t="s">
        <v>128</v>
      </c>
      <c r="D50" s="270" t="s">
        <v>129</v>
      </c>
      <c r="E50" s="271" t="s">
        <v>130</v>
      </c>
      <c r="F50" s="244">
        <v>100</v>
      </c>
      <c r="G50" s="245" t="s">
        <v>100</v>
      </c>
      <c r="H50" s="260">
        <v>777338</v>
      </c>
      <c r="I50" s="255">
        <v>2824.9999999999995</v>
      </c>
      <c r="J50" s="256"/>
      <c r="K50" s="249">
        <f>IF(J50&gt;0,J50*I50,"")</f>
      </c>
      <c r="L50" s="244" t="s">
        <v>131</v>
      </c>
      <c r="M50" s="257">
        <v>4601887330080</v>
      </c>
    </row>
    <row r="51" spans="1:16" s="258" customFormat="1" ht="33" customHeight="1">
      <c r="A51" s="261"/>
      <c r="B51" s="272" t="s">
        <v>132</v>
      </c>
      <c r="C51" s="273" t="s">
        <v>133</v>
      </c>
      <c r="D51" s="263" t="s">
        <v>134</v>
      </c>
      <c r="E51" s="274" t="s">
        <v>135</v>
      </c>
      <c r="F51" s="244">
        <v>100</v>
      </c>
      <c r="G51" s="245" t="s">
        <v>100</v>
      </c>
      <c r="H51" s="275">
        <v>800873</v>
      </c>
      <c r="I51" s="255">
        <v>2711.9999999999995</v>
      </c>
      <c r="J51" s="256"/>
      <c r="K51" s="249">
        <f>IF(J51&gt;0,J51*I51,"")</f>
      </c>
      <c r="L51" s="276" t="s">
        <v>131</v>
      </c>
      <c r="M51" s="257">
        <v>4601887386087</v>
      </c>
      <c r="O51" s="277"/>
      <c r="P51" s="278"/>
    </row>
    <row r="52" spans="1:13" s="280" customFormat="1" ht="18.75" customHeight="1">
      <c r="A52" s="261"/>
      <c r="B52" s="273" t="s">
        <v>136</v>
      </c>
      <c r="C52" s="241" t="s">
        <v>137</v>
      </c>
      <c r="D52" s="241" t="s">
        <v>138</v>
      </c>
      <c r="E52" s="279" t="s">
        <v>139</v>
      </c>
      <c r="F52" s="244">
        <v>100</v>
      </c>
      <c r="G52" s="245" t="s">
        <v>100</v>
      </c>
      <c r="H52" s="260">
        <v>778892</v>
      </c>
      <c r="I52" s="255">
        <v>3389.9999999999995</v>
      </c>
      <c r="J52" s="256"/>
      <c r="K52" s="249">
        <f>IF(J52&gt;0,J52*I52,"")</f>
      </c>
      <c r="L52" s="244" t="s">
        <v>140</v>
      </c>
      <c r="M52" s="257">
        <v>4601887330905</v>
      </c>
    </row>
    <row r="53" spans="1:13" s="258" customFormat="1" ht="33" customHeight="1">
      <c r="A53" s="261"/>
      <c r="B53" s="273" t="s">
        <v>141</v>
      </c>
      <c r="C53" s="273" t="s">
        <v>142</v>
      </c>
      <c r="D53" s="273" t="s">
        <v>143</v>
      </c>
      <c r="E53" s="279" t="s">
        <v>144</v>
      </c>
      <c r="F53" s="244">
        <v>100</v>
      </c>
      <c r="G53" s="245" t="s">
        <v>100</v>
      </c>
      <c r="H53" s="260">
        <v>778874</v>
      </c>
      <c r="I53" s="255">
        <v>2711.9999999999995</v>
      </c>
      <c r="J53" s="256"/>
      <c r="K53" s="249">
        <f>IF(J53&gt;0,J53*I53,"")</f>
      </c>
      <c r="L53" s="244" t="s">
        <v>131</v>
      </c>
      <c r="M53" s="257">
        <v>4601887329190</v>
      </c>
    </row>
    <row r="54" spans="1:16" s="258" customFormat="1" ht="33" customHeight="1">
      <c r="A54" s="251" t="s">
        <v>95</v>
      </c>
      <c r="B54" s="273" t="s">
        <v>145</v>
      </c>
      <c r="C54" s="253" t="s">
        <v>146</v>
      </c>
      <c r="D54" s="273" t="s">
        <v>147</v>
      </c>
      <c r="E54" s="281" t="s">
        <v>148</v>
      </c>
      <c r="F54" s="244">
        <v>100</v>
      </c>
      <c r="G54" s="245" t="s">
        <v>149</v>
      </c>
      <c r="H54" s="275">
        <v>835916</v>
      </c>
      <c r="I54" s="247">
        <v>3615.9999999999995</v>
      </c>
      <c r="J54" s="256"/>
      <c r="K54" s="249">
        <f>IF(J54&gt;0,J54*I54,"")</f>
      </c>
      <c r="L54" s="282" t="s">
        <v>131</v>
      </c>
      <c r="M54" s="257">
        <v>4601887297116</v>
      </c>
      <c r="O54" s="283"/>
      <c r="P54" s="278"/>
    </row>
    <row r="55" spans="1:13" s="258" customFormat="1" ht="33" customHeight="1">
      <c r="A55" s="251" t="s">
        <v>95</v>
      </c>
      <c r="B55" s="273" t="s">
        <v>150</v>
      </c>
      <c r="C55" s="253" t="s">
        <v>151</v>
      </c>
      <c r="D55" s="273" t="s">
        <v>152</v>
      </c>
      <c r="E55" s="279" t="s">
        <v>153</v>
      </c>
      <c r="F55" s="244">
        <v>100</v>
      </c>
      <c r="G55" s="245" t="s">
        <v>149</v>
      </c>
      <c r="H55" s="260">
        <v>835917</v>
      </c>
      <c r="I55" s="255">
        <v>3615.9999999999995</v>
      </c>
      <c r="J55" s="256"/>
      <c r="K55" s="249">
        <f>IF(J55&gt;0,J55*I55,"")</f>
      </c>
      <c r="L55" s="244" t="s">
        <v>131</v>
      </c>
      <c r="M55" s="257">
        <v>4601887212003</v>
      </c>
    </row>
    <row r="56" spans="1:13" s="258" customFormat="1" ht="33" customHeight="1">
      <c r="A56" s="251" t="s">
        <v>95</v>
      </c>
      <c r="B56" s="273" t="s">
        <v>154</v>
      </c>
      <c r="C56" s="253" t="s">
        <v>155</v>
      </c>
      <c r="D56" s="273" t="s">
        <v>156</v>
      </c>
      <c r="E56" s="279" t="s">
        <v>157</v>
      </c>
      <c r="F56" s="244">
        <v>100</v>
      </c>
      <c r="G56" s="245" t="s">
        <v>149</v>
      </c>
      <c r="H56" s="260">
        <v>835918</v>
      </c>
      <c r="I56" s="255">
        <v>3615.9999999999995</v>
      </c>
      <c r="J56" s="256"/>
      <c r="K56" s="249">
        <f>IF(J56&gt;0,J56*I56,"")</f>
      </c>
      <c r="L56" s="244" t="s">
        <v>131</v>
      </c>
      <c r="M56" s="257">
        <v>4601887212010</v>
      </c>
    </row>
    <row r="57" spans="1:13" s="258" customFormat="1" ht="33" customHeight="1">
      <c r="A57" s="251" t="s">
        <v>95</v>
      </c>
      <c r="B57" s="273" t="s">
        <v>158</v>
      </c>
      <c r="C57" s="253" t="s">
        <v>159</v>
      </c>
      <c r="D57" s="273" t="s">
        <v>160</v>
      </c>
      <c r="E57" s="279" t="s">
        <v>161</v>
      </c>
      <c r="F57" s="244">
        <v>100</v>
      </c>
      <c r="G57" s="245" t="s">
        <v>149</v>
      </c>
      <c r="H57" s="260">
        <v>835919</v>
      </c>
      <c r="I57" s="255">
        <v>3615.9999999999995</v>
      </c>
      <c r="J57" s="256"/>
      <c r="K57" s="249">
        <f>IF(J57&gt;0,J57*I57,"")</f>
      </c>
      <c r="L57" s="244" t="s">
        <v>131</v>
      </c>
      <c r="M57" s="257">
        <v>4601887212058</v>
      </c>
    </row>
    <row r="58" spans="1:13" s="258" customFormat="1" ht="33" customHeight="1">
      <c r="A58" s="284"/>
      <c r="B58" s="273" t="s">
        <v>162</v>
      </c>
      <c r="C58" s="273" t="s">
        <v>163</v>
      </c>
      <c r="D58" s="273" t="s">
        <v>164</v>
      </c>
      <c r="E58" s="281" t="s">
        <v>165</v>
      </c>
      <c r="F58" s="244">
        <v>100</v>
      </c>
      <c r="G58" s="245" t="s">
        <v>100</v>
      </c>
      <c r="H58" s="260">
        <v>821385</v>
      </c>
      <c r="I58" s="255">
        <v>2711.9999999999995</v>
      </c>
      <c r="J58" s="256"/>
      <c r="K58" s="249">
        <f>IF(J58&gt;0,J58*I58,"")</f>
      </c>
      <c r="L58" s="282" t="s">
        <v>131</v>
      </c>
      <c r="M58" s="257">
        <v>4601887329237</v>
      </c>
    </row>
    <row r="59" spans="1:13" s="258" customFormat="1" ht="33" customHeight="1">
      <c r="A59" s="261"/>
      <c r="B59" s="273" t="s">
        <v>166</v>
      </c>
      <c r="C59" s="285" t="s">
        <v>167</v>
      </c>
      <c r="D59" s="285" t="s">
        <v>168</v>
      </c>
      <c r="E59" s="279" t="s">
        <v>169</v>
      </c>
      <c r="F59" s="244">
        <v>100</v>
      </c>
      <c r="G59" s="245" t="s">
        <v>100</v>
      </c>
      <c r="H59" s="260">
        <v>778881</v>
      </c>
      <c r="I59" s="255">
        <v>2711.9999999999995</v>
      </c>
      <c r="J59" s="256"/>
      <c r="K59" s="249">
        <f>IF(J59&gt;0,J59*I59,"")</f>
      </c>
      <c r="L59" s="244" t="s">
        <v>131</v>
      </c>
      <c r="M59" s="257">
        <v>4601887329251</v>
      </c>
    </row>
    <row r="60" spans="1:13" s="280" customFormat="1" ht="33" customHeight="1">
      <c r="A60" s="251" t="s">
        <v>95</v>
      </c>
      <c r="B60" s="273" t="s">
        <v>170</v>
      </c>
      <c r="C60" s="253" t="s">
        <v>171</v>
      </c>
      <c r="D60" s="273" t="s">
        <v>172</v>
      </c>
      <c r="E60" s="279" t="s">
        <v>173</v>
      </c>
      <c r="F60" s="244">
        <v>100</v>
      </c>
      <c r="G60" s="245" t="s">
        <v>149</v>
      </c>
      <c r="H60" s="260">
        <v>835920</v>
      </c>
      <c r="I60" s="247">
        <v>3615.9999999999995</v>
      </c>
      <c r="J60" s="256"/>
      <c r="K60" s="249">
        <f>IF(J60&gt;0,J60*I60,"")</f>
      </c>
      <c r="L60" s="244" t="s">
        <v>131</v>
      </c>
      <c r="M60" s="257">
        <v>4601887315049</v>
      </c>
    </row>
    <row r="61" spans="1:13" s="280" customFormat="1" ht="33" customHeight="1">
      <c r="A61" s="251" t="s">
        <v>95</v>
      </c>
      <c r="B61" s="273" t="s">
        <v>174</v>
      </c>
      <c r="C61" s="253" t="s">
        <v>175</v>
      </c>
      <c r="D61" s="273" t="s">
        <v>176</v>
      </c>
      <c r="E61" s="279" t="s">
        <v>177</v>
      </c>
      <c r="F61" s="244">
        <v>100</v>
      </c>
      <c r="G61" s="245" t="s">
        <v>149</v>
      </c>
      <c r="H61" s="260">
        <v>835921</v>
      </c>
      <c r="I61" s="247">
        <v>3615.9999999999995</v>
      </c>
      <c r="J61" s="256"/>
      <c r="K61" s="249">
        <f>IF(J61&gt;0,J61*I61,"")</f>
      </c>
      <c r="L61" s="244" t="s">
        <v>131</v>
      </c>
      <c r="M61" s="257">
        <v>4601887315063</v>
      </c>
    </row>
    <row r="62" spans="1:13" s="258" customFormat="1" ht="33" customHeight="1">
      <c r="A62" s="251" t="s">
        <v>95</v>
      </c>
      <c r="B62" s="286" t="s">
        <v>178</v>
      </c>
      <c r="C62" s="253" t="s">
        <v>179</v>
      </c>
      <c r="D62" s="263" t="s">
        <v>180</v>
      </c>
      <c r="E62" s="254" t="s">
        <v>181</v>
      </c>
      <c r="F62" s="244">
        <v>100</v>
      </c>
      <c r="G62" s="245" t="s">
        <v>100</v>
      </c>
      <c r="H62" s="260">
        <v>835922</v>
      </c>
      <c r="I62" s="247">
        <v>2824.9999999999995</v>
      </c>
      <c r="J62" s="256"/>
      <c r="K62" s="249">
        <f>IF(J62&gt;0,J62*I62,"")</f>
      </c>
      <c r="L62" s="244" t="s">
        <v>131</v>
      </c>
      <c r="M62" s="257">
        <v>4601887322627</v>
      </c>
    </row>
    <row r="63" spans="1:13" s="258" customFormat="1" ht="33" customHeight="1">
      <c r="A63" s="284"/>
      <c r="B63" s="242" t="s">
        <v>182</v>
      </c>
      <c r="C63" s="287" t="s">
        <v>183</v>
      </c>
      <c r="D63" s="262" t="s">
        <v>184</v>
      </c>
      <c r="E63" s="281" t="s">
        <v>185</v>
      </c>
      <c r="F63" s="244">
        <v>100</v>
      </c>
      <c r="G63" s="245" t="s">
        <v>100</v>
      </c>
      <c r="H63" s="260">
        <v>821387</v>
      </c>
      <c r="I63" s="255">
        <v>2711.9999999999995</v>
      </c>
      <c r="J63" s="256"/>
      <c r="K63" s="249">
        <f>IF(J63&gt;0,J63*I63,"")</f>
      </c>
      <c r="L63" s="282" t="s">
        <v>131</v>
      </c>
      <c r="M63" s="257">
        <v>4601887070658</v>
      </c>
    </row>
    <row r="64" spans="1:13" s="258" customFormat="1" ht="33" customHeight="1">
      <c r="A64" s="157"/>
      <c r="B64" s="242" t="s">
        <v>186</v>
      </c>
      <c r="C64" s="287" t="s">
        <v>187</v>
      </c>
      <c r="D64" s="262" t="s">
        <v>188</v>
      </c>
      <c r="E64" s="288" t="s">
        <v>189</v>
      </c>
      <c r="F64" s="244">
        <v>100</v>
      </c>
      <c r="G64" s="245" t="s">
        <v>100</v>
      </c>
      <c r="H64" s="260">
        <v>778886</v>
      </c>
      <c r="I64" s="255">
        <v>2824.9999999999995</v>
      </c>
      <c r="J64" s="256"/>
      <c r="K64" s="249">
        <f>IF(J64&gt;0,J64*I64,"")</f>
      </c>
      <c r="L64" s="244" t="s">
        <v>131</v>
      </c>
      <c r="M64" s="257">
        <v>4601887329305</v>
      </c>
    </row>
    <row r="65" spans="1:13" s="280" customFormat="1" ht="33" customHeight="1">
      <c r="A65" s="261"/>
      <c r="B65" s="273" t="s">
        <v>190</v>
      </c>
      <c r="C65" s="241" t="s">
        <v>191</v>
      </c>
      <c r="D65" s="241" t="s">
        <v>192</v>
      </c>
      <c r="E65" s="271" t="s">
        <v>193</v>
      </c>
      <c r="F65" s="244">
        <v>100</v>
      </c>
      <c r="G65" s="245" t="s">
        <v>100</v>
      </c>
      <c r="H65" s="260">
        <v>778902</v>
      </c>
      <c r="I65" s="255">
        <v>3389.9999999999995</v>
      </c>
      <c r="J65" s="256"/>
      <c r="K65" s="249">
        <f>IF(J65&gt;0,J65*I65,"")</f>
      </c>
      <c r="L65" s="244" t="s">
        <v>140</v>
      </c>
      <c r="M65" s="257">
        <v>4601887330998</v>
      </c>
    </row>
    <row r="66" spans="1:13" s="280" customFormat="1" ht="33" customHeight="1">
      <c r="A66" s="284"/>
      <c r="B66" s="273" t="s">
        <v>194</v>
      </c>
      <c r="C66" s="241" t="s">
        <v>195</v>
      </c>
      <c r="D66" s="241" t="s">
        <v>196</v>
      </c>
      <c r="E66" s="289" t="s">
        <v>197</v>
      </c>
      <c r="F66" s="244">
        <v>100</v>
      </c>
      <c r="G66" s="245" t="s">
        <v>100</v>
      </c>
      <c r="H66" s="260">
        <v>821416</v>
      </c>
      <c r="I66" s="255">
        <v>3389.9999999999995</v>
      </c>
      <c r="J66" s="256"/>
      <c r="K66" s="249">
        <f>IF(J66&gt;0,J66*I66,"")</f>
      </c>
      <c r="L66" s="282" t="s">
        <v>140</v>
      </c>
      <c r="M66" s="257">
        <v>4601887109136</v>
      </c>
    </row>
    <row r="67" spans="1:13" s="258" customFormat="1" ht="23.25" customHeight="1">
      <c r="A67" s="157"/>
      <c r="B67" s="266"/>
      <c r="C67" s="290"/>
      <c r="D67" s="290" t="s">
        <v>198</v>
      </c>
      <c r="E67" s="225" t="s">
        <v>28</v>
      </c>
      <c r="F67" s="225" t="s">
        <v>28</v>
      </c>
      <c r="G67" s="225" t="s">
        <v>28</v>
      </c>
      <c r="H67" s="225"/>
      <c r="I67" s="226">
        <v>0</v>
      </c>
      <c r="J67" s="227" t="s">
        <v>28</v>
      </c>
      <c r="K67" s="227" t="s">
        <v>28</v>
      </c>
      <c r="L67" s="225" t="s">
        <v>28</v>
      </c>
      <c r="M67" s="228" t="s">
        <v>28</v>
      </c>
    </row>
    <row r="68" spans="1:13" s="258" customFormat="1" ht="33" customHeight="1">
      <c r="A68" s="251" t="s">
        <v>95</v>
      </c>
      <c r="B68" s="291" t="s">
        <v>199</v>
      </c>
      <c r="C68" s="253" t="s">
        <v>200</v>
      </c>
      <c r="D68" s="273" t="s">
        <v>201</v>
      </c>
      <c r="E68" s="254" t="s">
        <v>202</v>
      </c>
      <c r="F68" s="244">
        <v>100</v>
      </c>
      <c r="G68" s="245" t="s">
        <v>149</v>
      </c>
      <c r="H68" s="260">
        <v>835868</v>
      </c>
      <c r="I68" s="255">
        <v>3615.9999999999995</v>
      </c>
      <c r="J68" s="256"/>
      <c r="K68" s="249">
        <f>IF(J68&gt;0,J68*I68,"")</f>
      </c>
      <c r="L68" s="244" t="s">
        <v>131</v>
      </c>
      <c r="M68" s="257">
        <v>4601887270249</v>
      </c>
    </row>
    <row r="69" spans="1:13" s="258" customFormat="1" ht="33" customHeight="1">
      <c r="A69" s="251"/>
      <c r="B69" s="291" t="s">
        <v>203</v>
      </c>
      <c r="C69" s="253" t="s">
        <v>204</v>
      </c>
      <c r="D69" s="273" t="s">
        <v>205</v>
      </c>
      <c r="E69" s="292" t="s">
        <v>206</v>
      </c>
      <c r="F69" s="244">
        <v>100</v>
      </c>
      <c r="G69" s="245" t="s">
        <v>100</v>
      </c>
      <c r="H69" s="260">
        <v>777372</v>
      </c>
      <c r="I69" s="255">
        <v>2316.5</v>
      </c>
      <c r="J69" s="256"/>
      <c r="K69" s="249">
        <f>IF(J69&gt;0,J69*I69,"")</f>
      </c>
      <c r="L69" s="244" t="s">
        <v>131</v>
      </c>
      <c r="M69" s="257">
        <v>4601887329336</v>
      </c>
    </row>
    <row r="70" spans="1:13" s="258" customFormat="1" ht="33" customHeight="1">
      <c r="A70" s="261"/>
      <c r="B70" s="293" t="s">
        <v>207</v>
      </c>
      <c r="C70" s="273" t="s">
        <v>208</v>
      </c>
      <c r="D70" s="273" t="s">
        <v>209</v>
      </c>
      <c r="E70" s="271" t="s">
        <v>210</v>
      </c>
      <c r="F70" s="244">
        <v>100</v>
      </c>
      <c r="G70" s="245" t="s">
        <v>149</v>
      </c>
      <c r="H70" s="260">
        <v>777647</v>
      </c>
      <c r="I70" s="255">
        <v>3389.9999999999995</v>
      </c>
      <c r="J70" s="256"/>
      <c r="K70" s="249">
        <f>IF(J70&gt;0,J70*I70,"")</f>
      </c>
      <c r="L70" s="244" t="s">
        <v>131</v>
      </c>
      <c r="M70" s="257">
        <v>4601887329343</v>
      </c>
    </row>
    <row r="71" spans="1:13" s="258" customFormat="1" ht="33" customHeight="1">
      <c r="A71" s="261"/>
      <c r="B71" s="286" t="s">
        <v>211</v>
      </c>
      <c r="C71" s="273" t="s">
        <v>212</v>
      </c>
      <c r="D71" s="263" t="s">
        <v>213</v>
      </c>
      <c r="E71" s="292" t="s">
        <v>214</v>
      </c>
      <c r="F71" s="244">
        <v>100</v>
      </c>
      <c r="G71" s="245" t="s">
        <v>149</v>
      </c>
      <c r="H71" s="260">
        <v>811280</v>
      </c>
      <c r="I71" s="255">
        <v>3615.9999999999995</v>
      </c>
      <c r="J71" s="256"/>
      <c r="K71" s="249">
        <f>IF(J71&gt;0,J71*I71,"")</f>
      </c>
      <c r="L71" s="244" t="s">
        <v>131</v>
      </c>
      <c r="M71" s="257">
        <v>4601887119784</v>
      </c>
    </row>
    <row r="72" spans="1:13" s="258" customFormat="1" ht="33" customHeight="1">
      <c r="A72" s="261"/>
      <c r="B72" s="262" t="s">
        <v>215</v>
      </c>
      <c r="C72" s="273" t="s">
        <v>216</v>
      </c>
      <c r="D72" s="263" t="s">
        <v>217</v>
      </c>
      <c r="E72" s="292" t="s">
        <v>218</v>
      </c>
      <c r="F72" s="244">
        <v>100</v>
      </c>
      <c r="G72" s="245" t="s">
        <v>149</v>
      </c>
      <c r="H72" s="260">
        <v>811282</v>
      </c>
      <c r="I72" s="255">
        <v>3615.9999999999995</v>
      </c>
      <c r="J72" s="256"/>
      <c r="K72" s="249">
        <f>IF(J72&gt;0,J72*I72,"")</f>
      </c>
      <c r="L72" s="244" t="s">
        <v>131</v>
      </c>
      <c r="M72" s="257">
        <v>4601887119791</v>
      </c>
    </row>
    <row r="73" spans="1:13" s="258" customFormat="1" ht="33" customHeight="1">
      <c r="A73" s="261"/>
      <c r="B73" s="293" t="s">
        <v>219</v>
      </c>
      <c r="C73" s="294" t="s">
        <v>220</v>
      </c>
      <c r="D73" s="294" t="s">
        <v>221</v>
      </c>
      <c r="E73" s="271" t="s">
        <v>222</v>
      </c>
      <c r="F73" s="244">
        <v>100</v>
      </c>
      <c r="G73" s="245" t="s">
        <v>100</v>
      </c>
      <c r="H73" s="260">
        <v>777287</v>
      </c>
      <c r="I73" s="255">
        <v>2824.9999999999995</v>
      </c>
      <c r="J73" s="256"/>
      <c r="K73" s="249">
        <f>IF(J73&gt;0,J73*I73,"")</f>
      </c>
      <c r="L73" s="244" t="s">
        <v>131</v>
      </c>
      <c r="M73" s="257">
        <v>4601887329374</v>
      </c>
    </row>
    <row r="74" spans="1:13" s="258" customFormat="1" ht="33" customHeight="1">
      <c r="A74" s="259"/>
      <c r="B74" s="295" t="s">
        <v>223</v>
      </c>
      <c r="C74" s="296" t="s">
        <v>224</v>
      </c>
      <c r="D74" s="296" t="s">
        <v>225</v>
      </c>
      <c r="E74" s="271" t="s">
        <v>226</v>
      </c>
      <c r="F74" s="244">
        <v>100</v>
      </c>
      <c r="G74" s="245" t="s">
        <v>100</v>
      </c>
      <c r="H74" s="260">
        <v>777373</v>
      </c>
      <c r="I74" s="255">
        <v>2542.4999999999995</v>
      </c>
      <c r="J74" s="256"/>
      <c r="K74" s="249">
        <f>IF(J74&gt;0,J74*I74,"")</f>
      </c>
      <c r="L74" s="244" t="s">
        <v>131</v>
      </c>
      <c r="M74" s="257">
        <v>4601887329381</v>
      </c>
    </row>
    <row r="75" spans="1:13" s="258" customFormat="1" ht="33" customHeight="1">
      <c r="A75" s="259"/>
      <c r="B75" s="295" t="s">
        <v>227</v>
      </c>
      <c r="C75" s="297" t="s">
        <v>228</v>
      </c>
      <c r="D75" s="297" t="s">
        <v>229</v>
      </c>
      <c r="E75" s="271" t="s">
        <v>230</v>
      </c>
      <c r="F75" s="244">
        <v>100</v>
      </c>
      <c r="G75" s="245" t="s">
        <v>100</v>
      </c>
      <c r="H75" s="260">
        <v>777374</v>
      </c>
      <c r="I75" s="255">
        <v>2542.4999999999995</v>
      </c>
      <c r="J75" s="256"/>
      <c r="K75" s="249">
        <f>IF(J75&gt;0,J75*I75,"")</f>
      </c>
      <c r="L75" s="244" t="s">
        <v>131</v>
      </c>
      <c r="M75" s="257">
        <v>4601887329428</v>
      </c>
    </row>
    <row r="76" spans="1:13" s="258" customFormat="1" ht="33" customHeight="1">
      <c r="A76" s="157"/>
      <c r="B76" s="298" t="s">
        <v>231</v>
      </c>
      <c r="C76" s="287" t="s">
        <v>232</v>
      </c>
      <c r="D76" s="262" t="s">
        <v>233</v>
      </c>
      <c r="E76" s="288" t="s">
        <v>234</v>
      </c>
      <c r="F76" s="244">
        <v>100</v>
      </c>
      <c r="G76" s="245" t="s">
        <v>100</v>
      </c>
      <c r="H76" s="260">
        <v>777343</v>
      </c>
      <c r="I76" s="255">
        <v>2824.9999999999995</v>
      </c>
      <c r="J76" s="256"/>
      <c r="K76" s="249">
        <f>IF(J76&gt;0,J76*I76,"")</f>
      </c>
      <c r="L76" s="244" t="s">
        <v>131</v>
      </c>
      <c r="M76" s="257">
        <v>4601887329435</v>
      </c>
    </row>
    <row r="77" spans="1:13" s="258" customFormat="1" ht="33" customHeight="1">
      <c r="A77" s="261"/>
      <c r="B77" s="293" t="s">
        <v>235</v>
      </c>
      <c r="C77" s="293" t="s">
        <v>236</v>
      </c>
      <c r="D77" s="293" t="s">
        <v>237</v>
      </c>
      <c r="E77" s="299" t="s">
        <v>238</v>
      </c>
      <c r="F77" s="244">
        <v>100</v>
      </c>
      <c r="G77" s="245" t="s">
        <v>100</v>
      </c>
      <c r="H77" s="260">
        <v>777289</v>
      </c>
      <c r="I77" s="255">
        <v>2316.5</v>
      </c>
      <c r="J77" s="256"/>
      <c r="K77" s="249">
        <f>IF(J77&gt;0,J77*I77,"")</f>
      </c>
      <c r="L77" s="244" t="s">
        <v>131</v>
      </c>
      <c r="M77" s="257">
        <v>4601887329442</v>
      </c>
    </row>
    <row r="78" spans="1:13" s="258" customFormat="1" ht="33" customHeight="1">
      <c r="A78" s="261"/>
      <c r="B78" s="273" t="s">
        <v>239</v>
      </c>
      <c r="C78" s="273" t="s">
        <v>240</v>
      </c>
      <c r="D78" s="273" t="s">
        <v>241</v>
      </c>
      <c r="E78" s="271" t="s">
        <v>242</v>
      </c>
      <c r="F78" s="244">
        <v>100</v>
      </c>
      <c r="G78" s="245" t="s">
        <v>100</v>
      </c>
      <c r="H78" s="260">
        <v>777290</v>
      </c>
      <c r="I78" s="255">
        <v>2824.9999999999995</v>
      </c>
      <c r="J78" s="256"/>
      <c r="K78" s="249">
        <f>IF(J78&gt;0,J78*I78,"")</f>
      </c>
      <c r="L78" s="244" t="s">
        <v>131</v>
      </c>
      <c r="M78" s="257">
        <v>4601887329466</v>
      </c>
    </row>
    <row r="79" spans="1:13" s="258" customFormat="1" ht="33" customHeight="1">
      <c r="A79" s="261"/>
      <c r="B79" s="273" t="s">
        <v>243</v>
      </c>
      <c r="C79" s="273" t="s">
        <v>244</v>
      </c>
      <c r="D79" s="273" t="s">
        <v>245</v>
      </c>
      <c r="E79" s="271" t="s">
        <v>246</v>
      </c>
      <c r="F79" s="244">
        <v>100</v>
      </c>
      <c r="G79" s="245" t="s">
        <v>149</v>
      </c>
      <c r="H79" s="260">
        <v>777648</v>
      </c>
      <c r="I79" s="255">
        <v>3389.9999999999995</v>
      </c>
      <c r="J79" s="256"/>
      <c r="K79" s="249">
        <f>IF(J79&gt;0,J79*I79,"")</f>
      </c>
      <c r="L79" s="244" t="s">
        <v>131</v>
      </c>
      <c r="M79" s="257">
        <v>4601887329473</v>
      </c>
    </row>
    <row r="80" spans="1:13" s="258" customFormat="1" ht="33" customHeight="1">
      <c r="A80" s="300"/>
      <c r="B80" s="273" t="s">
        <v>247</v>
      </c>
      <c r="C80" s="273" t="s">
        <v>248</v>
      </c>
      <c r="D80" s="273" t="s">
        <v>249</v>
      </c>
      <c r="E80" s="271" t="s">
        <v>250</v>
      </c>
      <c r="F80" s="244">
        <v>100</v>
      </c>
      <c r="G80" s="245" t="s">
        <v>100</v>
      </c>
      <c r="H80" s="260">
        <v>777291</v>
      </c>
      <c r="I80" s="255">
        <v>2824.9999999999995</v>
      </c>
      <c r="J80" s="256"/>
      <c r="K80" s="249">
        <f>IF(J80&gt;0,J80*I80,"")</f>
      </c>
      <c r="L80" s="244" t="s">
        <v>131</v>
      </c>
      <c r="M80" s="257">
        <v>4601887329480</v>
      </c>
    </row>
    <row r="81" spans="1:13" s="258" customFormat="1" ht="33" customHeight="1">
      <c r="A81" s="261"/>
      <c r="B81" s="273" t="s">
        <v>251</v>
      </c>
      <c r="C81" s="273" t="s">
        <v>252</v>
      </c>
      <c r="D81" s="273" t="s">
        <v>253</v>
      </c>
      <c r="E81" s="301" t="s">
        <v>254</v>
      </c>
      <c r="F81" s="244">
        <v>100</v>
      </c>
      <c r="G81" s="245" t="s">
        <v>100</v>
      </c>
      <c r="H81" s="260">
        <v>777376</v>
      </c>
      <c r="I81" s="255">
        <v>2824.9999999999995</v>
      </c>
      <c r="J81" s="256"/>
      <c r="K81" s="249">
        <f>IF(J81&gt;0,J81*I81,"")</f>
      </c>
      <c r="L81" s="244" t="s">
        <v>131</v>
      </c>
      <c r="M81" s="257">
        <v>4601887329497</v>
      </c>
    </row>
    <row r="82" spans="1:13" s="258" customFormat="1" ht="33" customHeight="1">
      <c r="A82" s="157"/>
      <c r="B82" s="262" t="s">
        <v>255</v>
      </c>
      <c r="C82" s="287" t="s">
        <v>256</v>
      </c>
      <c r="D82" s="262" t="s">
        <v>257</v>
      </c>
      <c r="E82" s="279" t="s">
        <v>258</v>
      </c>
      <c r="F82" s="244">
        <v>100</v>
      </c>
      <c r="G82" s="245" t="s">
        <v>100</v>
      </c>
      <c r="H82" s="260">
        <v>777377</v>
      </c>
      <c r="I82" s="255">
        <v>2316.5</v>
      </c>
      <c r="J82" s="256"/>
      <c r="K82" s="249">
        <f>IF(J82&gt;0,J82*I82,"")</f>
      </c>
      <c r="L82" s="244" t="s">
        <v>131</v>
      </c>
      <c r="M82" s="257">
        <v>4601887329503</v>
      </c>
    </row>
    <row r="83" spans="1:13" s="258" customFormat="1" ht="33" customHeight="1">
      <c r="A83" s="251" t="s">
        <v>95</v>
      </c>
      <c r="B83" s="291" t="s">
        <v>259</v>
      </c>
      <c r="C83" s="253" t="s">
        <v>260</v>
      </c>
      <c r="D83" s="263" t="s">
        <v>261</v>
      </c>
      <c r="E83" s="279" t="s">
        <v>262</v>
      </c>
      <c r="F83" s="244">
        <v>100</v>
      </c>
      <c r="G83" s="245" t="s">
        <v>100</v>
      </c>
      <c r="H83" s="260">
        <v>835869</v>
      </c>
      <c r="I83" s="255">
        <v>2316.5</v>
      </c>
      <c r="J83" s="256"/>
      <c r="K83" s="249">
        <f>IF(J83&gt;0,J83*I83,"")</f>
      </c>
      <c r="L83" s="244" t="s">
        <v>131</v>
      </c>
      <c r="M83" s="257">
        <v>4601887270522</v>
      </c>
    </row>
    <row r="84" spans="1:13" s="258" customFormat="1" ht="33" customHeight="1">
      <c r="A84" s="284"/>
      <c r="B84" s="262" t="s">
        <v>263</v>
      </c>
      <c r="C84" s="273" t="s">
        <v>264</v>
      </c>
      <c r="D84" s="263" t="s">
        <v>265</v>
      </c>
      <c r="E84" s="281" t="s">
        <v>266</v>
      </c>
      <c r="F84" s="244">
        <v>100</v>
      </c>
      <c r="G84" s="245" t="s">
        <v>100</v>
      </c>
      <c r="H84" s="260">
        <v>821379</v>
      </c>
      <c r="I84" s="255">
        <v>2824.9999999999995</v>
      </c>
      <c r="J84" s="256"/>
      <c r="K84" s="249">
        <f>IF(J84&gt;0,J84*I84,"")</f>
      </c>
      <c r="L84" s="282" t="s">
        <v>131</v>
      </c>
      <c r="M84" s="257">
        <v>4601887177845</v>
      </c>
    </row>
    <row r="85" spans="1:13" s="258" customFormat="1" ht="33" customHeight="1">
      <c r="A85" s="251" t="s">
        <v>95</v>
      </c>
      <c r="B85" s="291" t="s">
        <v>267</v>
      </c>
      <c r="C85" s="253" t="s">
        <v>268</v>
      </c>
      <c r="D85" s="263" t="s">
        <v>269</v>
      </c>
      <c r="E85" s="279" t="s">
        <v>270</v>
      </c>
      <c r="F85" s="244">
        <v>100</v>
      </c>
      <c r="G85" s="245" t="s">
        <v>100</v>
      </c>
      <c r="H85" s="260">
        <v>835870</v>
      </c>
      <c r="I85" s="255">
        <v>2316.5</v>
      </c>
      <c r="J85" s="256"/>
      <c r="K85" s="249">
        <f>IF(J85&gt;0,J85*I85,"")</f>
      </c>
      <c r="L85" s="282" t="s">
        <v>131</v>
      </c>
      <c r="M85" s="257">
        <v>4601887270515</v>
      </c>
    </row>
    <row r="86" spans="1:13" s="258" customFormat="1" ht="33" customHeight="1">
      <c r="A86" s="284"/>
      <c r="B86" s="291" t="s">
        <v>271</v>
      </c>
      <c r="C86" s="253" t="s">
        <v>272</v>
      </c>
      <c r="D86" s="263" t="s">
        <v>273</v>
      </c>
      <c r="E86" s="281" t="s">
        <v>274</v>
      </c>
      <c r="F86" s="244">
        <v>100</v>
      </c>
      <c r="G86" s="245" t="s">
        <v>100</v>
      </c>
      <c r="H86" s="260">
        <v>831157</v>
      </c>
      <c r="I86" s="255">
        <v>2824.9999999999995</v>
      </c>
      <c r="J86" s="256"/>
      <c r="K86" s="249">
        <f>IF(J86&gt;0,J86*I86,"")</f>
      </c>
      <c r="L86" s="282" t="s">
        <v>131</v>
      </c>
      <c r="M86" s="302"/>
    </row>
    <row r="87" spans="1:13" s="258" customFormat="1" ht="33" customHeight="1">
      <c r="A87" s="157"/>
      <c r="B87" s="242" t="s">
        <v>275</v>
      </c>
      <c r="C87" s="287" t="s">
        <v>276</v>
      </c>
      <c r="D87" s="262" t="s">
        <v>277</v>
      </c>
      <c r="E87" s="279" t="s">
        <v>278</v>
      </c>
      <c r="F87" s="244">
        <v>100</v>
      </c>
      <c r="G87" s="245" t="s">
        <v>100</v>
      </c>
      <c r="H87" s="260">
        <v>777351</v>
      </c>
      <c r="I87" s="255">
        <v>2203.5</v>
      </c>
      <c r="J87" s="256"/>
      <c r="K87" s="249">
        <f>IF(J87&gt;0,J87*I87,"")</f>
      </c>
      <c r="L87" s="244" t="s">
        <v>131</v>
      </c>
      <c r="M87" s="257">
        <v>4601887329534</v>
      </c>
    </row>
    <row r="88" spans="1:13" s="258" customFormat="1" ht="33" customHeight="1">
      <c r="A88" s="157"/>
      <c r="B88" s="286" t="s">
        <v>279</v>
      </c>
      <c r="C88" s="263" t="s">
        <v>280</v>
      </c>
      <c r="D88" s="263" t="s">
        <v>281</v>
      </c>
      <c r="E88" s="301" t="s">
        <v>282</v>
      </c>
      <c r="F88" s="244">
        <v>100</v>
      </c>
      <c r="G88" s="245" t="s">
        <v>100</v>
      </c>
      <c r="H88" s="260">
        <v>777293</v>
      </c>
      <c r="I88" s="255">
        <v>2203.5</v>
      </c>
      <c r="J88" s="256"/>
      <c r="K88" s="249">
        <f>IF(J88&gt;0,J88*I88,"")</f>
      </c>
      <c r="L88" s="244" t="s">
        <v>131</v>
      </c>
      <c r="M88" s="257">
        <v>4601887329541</v>
      </c>
    </row>
    <row r="89" spans="1:13" s="258" customFormat="1" ht="33" customHeight="1">
      <c r="A89" s="261"/>
      <c r="B89" s="273" t="s">
        <v>283</v>
      </c>
      <c r="C89" s="273" t="s">
        <v>284</v>
      </c>
      <c r="D89" s="273" t="s">
        <v>285</v>
      </c>
      <c r="E89" s="303" t="s">
        <v>286</v>
      </c>
      <c r="F89" s="244">
        <v>100</v>
      </c>
      <c r="G89" s="245" t="s">
        <v>149</v>
      </c>
      <c r="H89" s="260">
        <v>777650</v>
      </c>
      <c r="I89" s="255">
        <v>3389.9999999999995</v>
      </c>
      <c r="J89" s="256"/>
      <c r="K89" s="249">
        <f>IF(J89&gt;0,J89*I89,"")</f>
      </c>
      <c r="L89" s="244" t="s">
        <v>131</v>
      </c>
      <c r="M89" s="257">
        <v>4601887329558</v>
      </c>
    </row>
    <row r="90" spans="1:13" s="258" customFormat="1" ht="33" customHeight="1">
      <c r="A90" s="251" t="s">
        <v>95</v>
      </c>
      <c r="B90" s="291" t="s">
        <v>287</v>
      </c>
      <c r="C90" s="253" t="s">
        <v>288</v>
      </c>
      <c r="D90" s="273" t="s">
        <v>289</v>
      </c>
      <c r="E90" s="279" t="s">
        <v>290</v>
      </c>
      <c r="F90" s="244">
        <v>100</v>
      </c>
      <c r="G90" s="245" t="s">
        <v>100</v>
      </c>
      <c r="H90" s="260">
        <v>835872</v>
      </c>
      <c r="I90" s="255">
        <v>2542.4999999999995</v>
      </c>
      <c r="J90" s="256"/>
      <c r="K90" s="249">
        <f>IF(J90&gt;0,J90*I90,"")</f>
      </c>
      <c r="L90" s="244" t="s">
        <v>131</v>
      </c>
      <c r="M90" s="257">
        <v>4601887270263</v>
      </c>
    </row>
    <row r="91" spans="1:13" s="258" customFormat="1" ht="33" customHeight="1">
      <c r="A91" s="261"/>
      <c r="B91" s="273" t="s">
        <v>291</v>
      </c>
      <c r="C91" s="273" t="s">
        <v>292</v>
      </c>
      <c r="D91" s="273" t="s">
        <v>293</v>
      </c>
      <c r="E91" s="279" t="s">
        <v>294</v>
      </c>
      <c r="F91" s="244">
        <v>100</v>
      </c>
      <c r="G91" s="245" t="s">
        <v>100</v>
      </c>
      <c r="H91" s="260">
        <v>777352</v>
      </c>
      <c r="I91" s="255">
        <v>2824.9999999999995</v>
      </c>
      <c r="J91" s="256"/>
      <c r="K91" s="249">
        <f>IF(J91&gt;0,J91*I91,"")</f>
      </c>
      <c r="L91" s="244" t="s">
        <v>131</v>
      </c>
      <c r="M91" s="257">
        <v>4601887329565</v>
      </c>
    </row>
    <row r="92" spans="1:13" s="258" customFormat="1" ht="33" customHeight="1">
      <c r="A92" s="259"/>
      <c r="B92" s="241" t="s">
        <v>295</v>
      </c>
      <c r="C92" s="241" t="s">
        <v>296</v>
      </c>
      <c r="D92" s="241" t="s">
        <v>297</v>
      </c>
      <c r="E92" s="279" t="s">
        <v>298</v>
      </c>
      <c r="F92" s="244">
        <v>100</v>
      </c>
      <c r="G92" s="245" t="s">
        <v>100</v>
      </c>
      <c r="H92" s="260">
        <v>777378</v>
      </c>
      <c r="I92" s="255">
        <v>2824.9999999999995</v>
      </c>
      <c r="J92" s="256"/>
      <c r="K92" s="249">
        <f>IF(J92&gt;0,J92*I92,"")</f>
      </c>
      <c r="L92" s="244" t="s">
        <v>131</v>
      </c>
      <c r="M92" s="257">
        <v>4601887329572</v>
      </c>
    </row>
    <row r="93" spans="1:13" s="258" customFormat="1" ht="33" customHeight="1">
      <c r="A93" s="261"/>
      <c r="B93" s="273" t="s">
        <v>299</v>
      </c>
      <c r="C93" s="273" t="s">
        <v>300</v>
      </c>
      <c r="D93" s="273" t="s">
        <v>301</v>
      </c>
      <c r="E93" s="279" t="s">
        <v>302</v>
      </c>
      <c r="F93" s="244">
        <v>100</v>
      </c>
      <c r="G93" s="245" t="s">
        <v>100</v>
      </c>
      <c r="H93" s="260">
        <v>777294</v>
      </c>
      <c r="I93" s="255">
        <v>2824.9999999999995</v>
      </c>
      <c r="J93" s="256"/>
      <c r="K93" s="249">
        <f>IF(J93&gt;0,J93*I93,"")</f>
      </c>
      <c r="L93" s="244" t="s">
        <v>131</v>
      </c>
      <c r="M93" s="257">
        <v>4601887329589</v>
      </c>
    </row>
    <row r="94" spans="1:13" s="258" customFormat="1" ht="33" customHeight="1">
      <c r="A94" s="251" t="s">
        <v>95</v>
      </c>
      <c r="B94" s="291" t="s">
        <v>303</v>
      </c>
      <c r="C94" s="253" t="s">
        <v>304</v>
      </c>
      <c r="D94" s="273" t="s">
        <v>305</v>
      </c>
      <c r="E94" s="279" t="s">
        <v>306</v>
      </c>
      <c r="F94" s="244">
        <v>100</v>
      </c>
      <c r="G94" s="245" t="s">
        <v>149</v>
      </c>
      <c r="H94" s="260">
        <v>835871</v>
      </c>
      <c r="I94" s="255">
        <v>3615.9999999999995</v>
      </c>
      <c r="J94" s="256"/>
      <c r="K94" s="249">
        <f>IF(J94&gt;0,J94*I94,"")</f>
      </c>
      <c r="L94" s="244" t="s">
        <v>131</v>
      </c>
      <c r="M94" s="257">
        <v>4601887270621</v>
      </c>
    </row>
    <row r="95" spans="1:13" s="258" customFormat="1" ht="33" customHeight="1">
      <c r="A95" s="261"/>
      <c r="B95" s="273" t="s">
        <v>307</v>
      </c>
      <c r="C95" s="273" t="s">
        <v>308</v>
      </c>
      <c r="D95" s="273" t="s">
        <v>309</v>
      </c>
      <c r="E95" s="279" t="s">
        <v>310</v>
      </c>
      <c r="F95" s="244">
        <v>100</v>
      </c>
      <c r="G95" s="245" t="s">
        <v>149</v>
      </c>
      <c r="H95" s="260">
        <v>777651</v>
      </c>
      <c r="I95" s="255">
        <v>3615.9999999999995</v>
      </c>
      <c r="J95" s="256"/>
      <c r="K95" s="249">
        <f>IF(J95&gt;0,J95*I95,"")</f>
      </c>
      <c r="L95" s="244" t="s">
        <v>131</v>
      </c>
      <c r="M95" s="257">
        <v>4601887329596</v>
      </c>
    </row>
    <row r="96" spans="1:13" s="258" customFormat="1" ht="33" customHeight="1">
      <c r="A96" s="259"/>
      <c r="B96" s="297" t="s">
        <v>311</v>
      </c>
      <c r="C96" s="297" t="s">
        <v>312</v>
      </c>
      <c r="D96" s="297" t="s">
        <v>313</v>
      </c>
      <c r="E96" s="271" t="s">
        <v>314</v>
      </c>
      <c r="F96" s="244">
        <v>100</v>
      </c>
      <c r="G96" s="245" t="s">
        <v>100</v>
      </c>
      <c r="H96" s="260">
        <v>777379</v>
      </c>
      <c r="I96" s="255">
        <v>2824.9999999999995</v>
      </c>
      <c r="J96" s="256"/>
      <c r="K96" s="249">
        <f>IF(J96&gt;0,J96*I96,"")</f>
      </c>
      <c r="L96" s="244" t="s">
        <v>131</v>
      </c>
      <c r="M96" s="257">
        <v>4601887329602</v>
      </c>
    </row>
    <row r="97" spans="1:13" s="258" customFormat="1" ht="33" customHeight="1">
      <c r="A97" s="261"/>
      <c r="B97" s="273" t="s">
        <v>315</v>
      </c>
      <c r="C97" s="273" t="s">
        <v>316</v>
      </c>
      <c r="D97" s="273" t="s">
        <v>317</v>
      </c>
      <c r="E97" s="271" t="s">
        <v>318</v>
      </c>
      <c r="F97" s="244">
        <v>100</v>
      </c>
      <c r="G97" s="245" t="s">
        <v>149</v>
      </c>
      <c r="H97" s="260">
        <v>777652</v>
      </c>
      <c r="I97" s="255">
        <v>3615.9999999999995</v>
      </c>
      <c r="J97" s="256"/>
      <c r="K97" s="249">
        <f>IF(J97&gt;0,J97*I97,"")</f>
      </c>
      <c r="L97" s="244" t="s">
        <v>131</v>
      </c>
      <c r="M97" s="257">
        <v>4601887329626</v>
      </c>
    </row>
    <row r="98" spans="1:13" s="258" customFormat="1" ht="33" customHeight="1">
      <c r="A98" s="261"/>
      <c r="B98" s="273" t="s">
        <v>319</v>
      </c>
      <c r="C98" s="273" t="s">
        <v>320</v>
      </c>
      <c r="D98" s="273" t="s">
        <v>321</v>
      </c>
      <c r="E98" s="292" t="s">
        <v>322</v>
      </c>
      <c r="F98" s="244">
        <v>100</v>
      </c>
      <c r="G98" s="245" t="s">
        <v>100</v>
      </c>
      <c r="H98" s="260">
        <v>778908</v>
      </c>
      <c r="I98" s="255">
        <v>3389.9999999999995</v>
      </c>
      <c r="J98" s="256"/>
      <c r="K98" s="249">
        <f>IF(J98&gt;0,J98*I98,"")</f>
      </c>
      <c r="L98" s="244" t="s">
        <v>131</v>
      </c>
      <c r="M98" s="257">
        <v>4601887366362</v>
      </c>
    </row>
    <row r="99" spans="1:13" s="258" customFormat="1" ht="33" customHeight="1">
      <c r="A99" s="251" t="s">
        <v>95</v>
      </c>
      <c r="B99" s="291" t="s">
        <v>323</v>
      </c>
      <c r="C99" s="253" t="s">
        <v>324</v>
      </c>
      <c r="D99" s="273" t="s">
        <v>325</v>
      </c>
      <c r="E99" s="279" t="s">
        <v>326</v>
      </c>
      <c r="F99" s="244">
        <v>100</v>
      </c>
      <c r="G99" s="245" t="s">
        <v>149</v>
      </c>
      <c r="H99" s="260">
        <v>835873</v>
      </c>
      <c r="I99" s="255">
        <v>3615.9999999999995</v>
      </c>
      <c r="J99" s="256"/>
      <c r="K99" s="249">
        <f>IF(J99&gt;0,J99*I99,"")</f>
      </c>
      <c r="L99" s="244" t="s">
        <v>131</v>
      </c>
      <c r="M99" s="257">
        <v>4601887270270</v>
      </c>
    </row>
    <row r="100" spans="1:13" s="258" customFormat="1" ht="33" customHeight="1">
      <c r="A100" s="261"/>
      <c r="B100" s="273" t="s">
        <v>327</v>
      </c>
      <c r="C100" s="273" t="s">
        <v>328</v>
      </c>
      <c r="D100" s="273" t="s">
        <v>329</v>
      </c>
      <c r="E100" s="271" t="s">
        <v>330</v>
      </c>
      <c r="F100" s="244">
        <v>100</v>
      </c>
      <c r="G100" s="245" t="s">
        <v>100</v>
      </c>
      <c r="H100" s="260">
        <v>777295</v>
      </c>
      <c r="I100" s="255">
        <v>2316.5</v>
      </c>
      <c r="J100" s="256"/>
      <c r="K100" s="249">
        <f>IF(J100&gt;0,J100*I100,"")</f>
      </c>
      <c r="L100" s="244" t="s">
        <v>131</v>
      </c>
      <c r="M100" s="257">
        <v>4601887329633</v>
      </c>
    </row>
    <row r="101" spans="1:13" s="258" customFormat="1" ht="33" customHeight="1">
      <c r="A101" s="261"/>
      <c r="B101" s="273" t="s">
        <v>331</v>
      </c>
      <c r="C101" s="294" t="s">
        <v>332</v>
      </c>
      <c r="D101" s="294" t="s">
        <v>333</v>
      </c>
      <c r="E101" s="271" t="s">
        <v>334</v>
      </c>
      <c r="F101" s="244">
        <v>100</v>
      </c>
      <c r="G101" s="245" t="s">
        <v>100</v>
      </c>
      <c r="H101" s="260">
        <v>777297</v>
      </c>
      <c r="I101" s="255">
        <v>2824.9999999999995</v>
      </c>
      <c r="J101" s="256"/>
      <c r="K101" s="249">
        <f>IF(J101&gt;0,J101*I101,"")</f>
      </c>
      <c r="L101" s="244" t="s">
        <v>131</v>
      </c>
      <c r="M101" s="257">
        <v>4601887329664</v>
      </c>
    </row>
    <row r="102" spans="1:13" s="258" customFormat="1" ht="33" customHeight="1">
      <c r="A102" s="259"/>
      <c r="B102" s="297" t="s">
        <v>335</v>
      </c>
      <c r="C102" s="297" t="s">
        <v>336</v>
      </c>
      <c r="D102" s="297" t="s">
        <v>337</v>
      </c>
      <c r="E102" s="288" t="s">
        <v>338</v>
      </c>
      <c r="F102" s="244">
        <v>100</v>
      </c>
      <c r="G102" s="245" t="s">
        <v>100</v>
      </c>
      <c r="H102" s="260">
        <v>777383</v>
      </c>
      <c r="I102" s="255">
        <v>2203.5</v>
      </c>
      <c r="J102" s="256"/>
      <c r="K102" s="249">
        <f>IF(J102&gt;0,J102*I102,"")</f>
      </c>
      <c r="L102" s="244" t="s">
        <v>131</v>
      </c>
      <c r="M102" s="257">
        <v>4601887329695</v>
      </c>
    </row>
    <row r="103" spans="1:13" s="258" customFormat="1" ht="33" customHeight="1">
      <c r="A103" s="157"/>
      <c r="B103" s="262" t="s">
        <v>339</v>
      </c>
      <c r="C103" s="287" t="s">
        <v>340</v>
      </c>
      <c r="D103" s="262" t="s">
        <v>341</v>
      </c>
      <c r="E103" s="271" t="s">
        <v>342</v>
      </c>
      <c r="F103" s="244">
        <v>100</v>
      </c>
      <c r="G103" s="245" t="s">
        <v>100</v>
      </c>
      <c r="H103" s="260">
        <v>777344</v>
      </c>
      <c r="I103" s="255">
        <v>2203.5</v>
      </c>
      <c r="J103" s="256"/>
      <c r="K103" s="249">
        <f>IF(J103&gt;0,J103*I103,"")</f>
      </c>
      <c r="L103" s="244" t="s">
        <v>131</v>
      </c>
      <c r="M103" s="257">
        <v>4601887329701</v>
      </c>
    </row>
    <row r="104" spans="1:13" s="258" customFormat="1" ht="33" customHeight="1">
      <c r="A104" s="157"/>
      <c r="B104" s="242" t="s">
        <v>343</v>
      </c>
      <c r="C104" s="287" t="s">
        <v>344</v>
      </c>
      <c r="D104" s="262" t="s">
        <v>345</v>
      </c>
      <c r="E104" s="271" t="s">
        <v>346</v>
      </c>
      <c r="F104" s="244">
        <v>100</v>
      </c>
      <c r="G104" s="245" t="s">
        <v>100</v>
      </c>
      <c r="H104" s="260">
        <v>777353</v>
      </c>
      <c r="I104" s="255">
        <v>2824.9999999999995</v>
      </c>
      <c r="J104" s="256"/>
      <c r="K104" s="249">
        <f>IF(J104&gt;0,J104*I104,"")</f>
      </c>
      <c r="L104" s="244" t="s">
        <v>131</v>
      </c>
      <c r="M104" s="257">
        <v>4601887329725</v>
      </c>
    </row>
    <row r="105" spans="1:13" s="258" customFormat="1" ht="33" customHeight="1">
      <c r="A105" s="157"/>
      <c r="B105" s="262" t="s">
        <v>347</v>
      </c>
      <c r="C105" s="287" t="s">
        <v>348</v>
      </c>
      <c r="D105" s="262" t="s">
        <v>349</v>
      </c>
      <c r="E105" s="288" t="s">
        <v>350</v>
      </c>
      <c r="F105" s="244">
        <v>100</v>
      </c>
      <c r="G105" s="245" t="s">
        <v>100</v>
      </c>
      <c r="H105" s="260">
        <v>777325</v>
      </c>
      <c r="I105" s="255">
        <v>2203.5</v>
      </c>
      <c r="J105" s="256"/>
      <c r="K105" s="249">
        <f>IF(J105&gt;0,J105*I105,"")</f>
      </c>
      <c r="L105" s="244" t="s">
        <v>131</v>
      </c>
      <c r="M105" s="257">
        <v>4601887329749</v>
      </c>
    </row>
    <row r="106" spans="1:13" s="258" customFormat="1" ht="33" customHeight="1">
      <c r="A106" s="157"/>
      <c r="B106" s="262" t="s">
        <v>351</v>
      </c>
      <c r="C106" s="304" t="s">
        <v>352</v>
      </c>
      <c r="D106" s="305" t="s">
        <v>353</v>
      </c>
      <c r="E106" s="288" t="s">
        <v>354</v>
      </c>
      <c r="F106" s="244">
        <v>100</v>
      </c>
      <c r="G106" s="245" t="s">
        <v>100</v>
      </c>
      <c r="H106" s="260">
        <v>777354</v>
      </c>
      <c r="I106" s="255">
        <v>2316.5</v>
      </c>
      <c r="J106" s="256"/>
      <c r="K106" s="249">
        <f>IF(J106&gt;0,J106*I106,"")</f>
      </c>
      <c r="L106" s="244" t="s">
        <v>131</v>
      </c>
      <c r="M106" s="257">
        <v>4601887329756</v>
      </c>
    </row>
    <row r="107" spans="1:13" s="258" customFormat="1" ht="33" customHeight="1">
      <c r="A107" s="157"/>
      <c r="B107" s="306" t="s">
        <v>355</v>
      </c>
      <c r="C107" s="273" t="s">
        <v>356</v>
      </c>
      <c r="D107" s="307" t="s">
        <v>357</v>
      </c>
      <c r="E107" s="308" t="s">
        <v>358</v>
      </c>
      <c r="F107" s="244">
        <v>100</v>
      </c>
      <c r="G107" s="245" t="s">
        <v>100</v>
      </c>
      <c r="H107" s="260">
        <v>777326</v>
      </c>
      <c r="I107" s="255">
        <v>2203.5</v>
      </c>
      <c r="J107" s="256"/>
      <c r="K107" s="249">
        <f>IF(J107&gt;0,J107*I107,"")</f>
      </c>
      <c r="L107" s="244" t="s">
        <v>131</v>
      </c>
      <c r="M107" s="257">
        <v>4601887329763</v>
      </c>
    </row>
    <row r="108" spans="1:13" s="258" customFormat="1" ht="33" customHeight="1">
      <c r="A108" s="251" t="s">
        <v>95</v>
      </c>
      <c r="B108" s="309" t="s">
        <v>359</v>
      </c>
      <c r="C108" s="253" t="s">
        <v>360</v>
      </c>
      <c r="D108" s="263" t="s">
        <v>361</v>
      </c>
      <c r="E108" s="279" t="s">
        <v>362</v>
      </c>
      <c r="F108" s="244">
        <v>100</v>
      </c>
      <c r="G108" s="245" t="s">
        <v>149</v>
      </c>
      <c r="H108" s="260">
        <v>835910</v>
      </c>
      <c r="I108" s="255">
        <v>3615.9999999999995</v>
      </c>
      <c r="J108" s="256"/>
      <c r="K108" s="249">
        <f>IF(J108&gt;0,J108*I108,"")</f>
      </c>
      <c r="L108" s="244" t="s">
        <v>131</v>
      </c>
      <c r="M108" s="257">
        <v>4601887270591</v>
      </c>
    </row>
    <row r="109" spans="1:13" s="258" customFormat="1" ht="33" customHeight="1">
      <c r="A109" s="261"/>
      <c r="B109" s="273" t="s">
        <v>363</v>
      </c>
      <c r="C109" s="273" t="s">
        <v>364</v>
      </c>
      <c r="D109" s="273" t="s">
        <v>365</v>
      </c>
      <c r="E109" s="301" t="s">
        <v>366</v>
      </c>
      <c r="F109" s="244">
        <v>100</v>
      </c>
      <c r="G109" s="245" t="s">
        <v>100</v>
      </c>
      <c r="H109" s="260">
        <v>778916</v>
      </c>
      <c r="I109" s="255">
        <v>2824.9999999999995</v>
      </c>
      <c r="J109" s="256"/>
      <c r="K109" s="249">
        <f>IF(J109&gt;0,J109*I109,"")</f>
      </c>
      <c r="L109" s="244" t="s">
        <v>131</v>
      </c>
      <c r="M109" s="257">
        <v>4601887366379</v>
      </c>
    </row>
    <row r="110" spans="1:13" s="258" customFormat="1" ht="33" customHeight="1">
      <c r="A110" s="251" t="s">
        <v>95</v>
      </c>
      <c r="B110" s="309" t="s">
        <v>367</v>
      </c>
      <c r="C110" s="253" t="s">
        <v>368</v>
      </c>
      <c r="D110" s="273" t="s">
        <v>369</v>
      </c>
      <c r="E110" s="279" t="s">
        <v>370</v>
      </c>
      <c r="F110" s="244">
        <v>100</v>
      </c>
      <c r="G110" s="245" t="s">
        <v>149</v>
      </c>
      <c r="H110" s="260">
        <v>835911</v>
      </c>
      <c r="I110" s="255">
        <v>3615.9999999999995</v>
      </c>
      <c r="J110" s="256"/>
      <c r="K110" s="249">
        <f>IF(J110&gt;0,J110*I110,"")</f>
      </c>
      <c r="L110" s="244" t="s">
        <v>131</v>
      </c>
      <c r="M110" s="257">
        <v>4601887270447</v>
      </c>
    </row>
    <row r="111" spans="1:13" s="258" customFormat="1" ht="33" customHeight="1">
      <c r="A111" s="310"/>
      <c r="B111" s="262" t="s">
        <v>371</v>
      </c>
      <c r="C111" s="287" t="s">
        <v>372</v>
      </c>
      <c r="D111" s="262" t="s">
        <v>373</v>
      </c>
      <c r="E111" s="254" t="s">
        <v>374</v>
      </c>
      <c r="F111" s="244">
        <v>100</v>
      </c>
      <c r="G111" s="245" t="s">
        <v>100</v>
      </c>
      <c r="H111" s="260">
        <v>777327</v>
      </c>
      <c r="I111" s="255">
        <v>2203.5</v>
      </c>
      <c r="J111" s="256"/>
      <c r="K111" s="249">
        <f>IF(J111&gt;0,J111*I111,"")</f>
      </c>
      <c r="L111" s="244" t="s">
        <v>131</v>
      </c>
      <c r="M111" s="257">
        <v>4601887329787</v>
      </c>
    </row>
    <row r="112" spans="1:13" s="258" customFormat="1" ht="33" customHeight="1">
      <c r="A112" s="310"/>
      <c r="B112" s="306" t="s">
        <v>375</v>
      </c>
      <c r="C112" s="273" t="s">
        <v>376</v>
      </c>
      <c r="D112" s="263" t="s">
        <v>377</v>
      </c>
      <c r="E112" s="301" t="s">
        <v>378</v>
      </c>
      <c r="F112" s="244">
        <v>100</v>
      </c>
      <c r="G112" s="245" t="s">
        <v>100</v>
      </c>
      <c r="H112" s="260">
        <v>777328</v>
      </c>
      <c r="I112" s="255">
        <v>2824.9999999999995</v>
      </c>
      <c r="J112" s="256"/>
      <c r="K112" s="249">
        <f>IF(J112&gt;0,J112*I112,"")</f>
      </c>
      <c r="L112" s="244" t="s">
        <v>131</v>
      </c>
      <c r="M112" s="257">
        <v>4601887329794</v>
      </c>
    </row>
    <row r="113" spans="1:13" s="258" customFormat="1" ht="33" customHeight="1">
      <c r="A113" s="251" t="s">
        <v>95</v>
      </c>
      <c r="B113" s="309" t="s">
        <v>379</v>
      </c>
      <c r="C113" s="253" t="s">
        <v>380</v>
      </c>
      <c r="D113" s="263" t="s">
        <v>381</v>
      </c>
      <c r="E113" s="279" t="s">
        <v>382</v>
      </c>
      <c r="F113" s="244">
        <v>100</v>
      </c>
      <c r="G113" s="245" t="s">
        <v>149</v>
      </c>
      <c r="H113" s="260">
        <v>835886</v>
      </c>
      <c r="I113" s="255">
        <v>3615.9999999999995</v>
      </c>
      <c r="J113" s="256"/>
      <c r="K113" s="249">
        <f>IF(J113&gt;0,J113*I113,"")</f>
      </c>
      <c r="L113" s="244" t="s">
        <v>131</v>
      </c>
      <c r="M113" s="257">
        <v>4601887270478</v>
      </c>
    </row>
    <row r="114" spans="1:13" s="258" customFormat="1" ht="33" customHeight="1">
      <c r="A114" s="268"/>
      <c r="B114" s="269" t="s">
        <v>383</v>
      </c>
      <c r="C114" s="253" t="s">
        <v>384</v>
      </c>
      <c r="D114" s="270" t="s">
        <v>385</v>
      </c>
      <c r="E114" s="254" t="s">
        <v>386</v>
      </c>
      <c r="F114" s="244">
        <v>100</v>
      </c>
      <c r="G114" s="245" t="s">
        <v>100</v>
      </c>
      <c r="H114" s="260">
        <v>777337</v>
      </c>
      <c r="I114" s="255">
        <v>2203.5</v>
      </c>
      <c r="J114" s="256"/>
      <c r="K114" s="249">
        <f>IF(J114&gt;0,J114*I114,"")</f>
      </c>
      <c r="L114" s="244" t="s">
        <v>131</v>
      </c>
      <c r="M114" s="257">
        <v>4601887329800</v>
      </c>
    </row>
    <row r="115" spans="1:13" s="258" customFormat="1" ht="33" customHeight="1">
      <c r="A115" s="310"/>
      <c r="B115" s="242" t="s">
        <v>387</v>
      </c>
      <c r="C115" s="241" t="s">
        <v>388</v>
      </c>
      <c r="D115" s="242" t="s">
        <v>389</v>
      </c>
      <c r="E115" s="279" t="s">
        <v>390</v>
      </c>
      <c r="F115" s="244">
        <v>100</v>
      </c>
      <c r="G115" s="245" t="s">
        <v>100</v>
      </c>
      <c r="H115" s="260">
        <v>777356</v>
      </c>
      <c r="I115" s="255">
        <v>2542.4999999999995</v>
      </c>
      <c r="J115" s="256"/>
      <c r="K115" s="249">
        <f>IF(J115&gt;0,J115*I115,"")</f>
      </c>
      <c r="L115" s="244" t="s">
        <v>131</v>
      </c>
      <c r="M115" s="257">
        <v>4601887329817</v>
      </c>
    </row>
    <row r="116" spans="1:13" s="258" customFormat="1" ht="33" customHeight="1">
      <c r="A116" s="251" t="s">
        <v>95</v>
      </c>
      <c r="B116" s="291" t="s">
        <v>391</v>
      </c>
      <c r="C116" s="253" t="s">
        <v>392</v>
      </c>
      <c r="D116" s="311" t="s">
        <v>393</v>
      </c>
      <c r="E116" s="279" t="s">
        <v>394</v>
      </c>
      <c r="F116" s="244">
        <v>100</v>
      </c>
      <c r="G116" s="245" t="s">
        <v>149</v>
      </c>
      <c r="H116" s="260">
        <v>835879</v>
      </c>
      <c r="I116" s="247">
        <v>3615.9999999999995</v>
      </c>
      <c r="J116" s="256"/>
      <c r="K116" s="249">
        <f>IF(J116&gt;0,J116*I116,"")</f>
      </c>
      <c r="L116" s="244" t="s">
        <v>131</v>
      </c>
      <c r="M116" s="257">
        <v>4601887270485</v>
      </c>
    </row>
    <row r="117" spans="1:13" s="258" customFormat="1" ht="33" customHeight="1">
      <c r="A117" s="310"/>
      <c r="B117" s="262" t="s">
        <v>395</v>
      </c>
      <c r="C117" s="287" t="s">
        <v>396</v>
      </c>
      <c r="D117" s="262" t="s">
        <v>397</v>
      </c>
      <c r="E117" s="279" t="s">
        <v>398</v>
      </c>
      <c r="F117" s="244">
        <v>100</v>
      </c>
      <c r="G117" s="245" t="s">
        <v>100</v>
      </c>
      <c r="H117" s="260">
        <v>777416</v>
      </c>
      <c r="I117" s="255">
        <v>2203.5</v>
      </c>
      <c r="J117" s="256"/>
      <c r="K117" s="249">
        <f>IF(J117&gt;0,J117*I117,"")</f>
      </c>
      <c r="L117" s="244" t="s">
        <v>131</v>
      </c>
      <c r="M117" s="257">
        <v>4601887329886</v>
      </c>
    </row>
    <row r="118" spans="1:13" s="258" customFormat="1" ht="33" customHeight="1">
      <c r="A118" s="157"/>
      <c r="B118" s="242" t="s">
        <v>399</v>
      </c>
      <c r="C118" s="287" t="s">
        <v>400</v>
      </c>
      <c r="D118" s="262" t="s">
        <v>401</v>
      </c>
      <c r="E118" s="279" t="s">
        <v>402</v>
      </c>
      <c r="F118" s="244">
        <v>100</v>
      </c>
      <c r="G118" s="245" t="s">
        <v>100</v>
      </c>
      <c r="H118" s="260">
        <v>777360</v>
      </c>
      <c r="I118" s="255">
        <v>2203.5</v>
      </c>
      <c r="J118" s="256"/>
      <c r="K118" s="249">
        <f>IF(J118&gt;0,J118*I118,"")</f>
      </c>
      <c r="L118" s="244" t="s">
        <v>131</v>
      </c>
      <c r="M118" s="257">
        <v>4601887329893</v>
      </c>
    </row>
    <row r="119" spans="1:13" s="258" customFormat="1" ht="33" customHeight="1">
      <c r="A119" s="261"/>
      <c r="B119" s="273" t="s">
        <v>403</v>
      </c>
      <c r="C119" s="273" t="s">
        <v>404</v>
      </c>
      <c r="D119" s="273" t="s">
        <v>405</v>
      </c>
      <c r="E119" s="279" t="s">
        <v>406</v>
      </c>
      <c r="F119" s="244">
        <v>100</v>
      </c>
      <c r="G119" s="245" t="s">
        <v>149</v>
      </c>
      <c r="H119" s="260">
        <v>777654</v>
      </c>
      <c r="I119" s="255">
        <v>3389.9999999999995</v>
      </c>
      <c r="J119" s="256"/>
      <c r="K119" s="249">
        <f>IF(J119&gt;0,J119*I119,"")</f>
      </c>
      <c r="L119" s="244" t="s">
        <v>131</v>
      </c>
      <c r="M119" s="257">
        <v>4601887329909</v>
      </c>
    </row>
    <row r="120" spans="1:13" s="258" customFormat="1" ht="33" customHeight="1">
      <c r="A120" s="157"/>
      <c r="B120" s="262" t="s">
        <v>407</v>
      </c>
      <c r="C120" s="287" t="s">
        <v>408</v>
      </c>
      <c r="D120" s="262" t="s">
        <v>409</v>
      </c>
      <c r="E120" s="279" t="s">
        <v>410</v>
      </c>
      <c r="F120" s="244">
        <v>100</v>
      </c>
      <c r="G120" s="245" t="s">
        <v>100</v>
      </c>
      <c r="H120" s="260">
        <v>777359</v>
      </c>
      <c r="I120" s="255">
        <v>2203.5</v>
      </c>
      <c r="J120" s="256"/>
      <c r="K120" s="249">
        <f>IF(J120&gt;0,J120*I120,"")</f>
      </c>
      <c r="L120" s="244" t="s">
        <v>131</v>
      </c>
      <c r="M120" s="257">
        <v>4601887329923</v>
      </c>
    </row>
    <row r="121" spans="1:13" s="258" customFormat="1" ht="33" customHeight="1">
      <c r="A121" s="251" t="s">
        <v>95</v>
      </c>
      <c r="B121" s="309" t="s">
        <v>411</v>
      </c>
      <c r="C121" s="253" t="s">
        <v>412</v>
      </c>
      <c r="D121" s="263" t="s">
        <v>413</v>
      </c>
      <c r="E121" s="279" t="s">
        <v>414</v>
      </c>
      <c r="F121" s="244">
        <v>100</v>
      </c>
      <c r="G121" s="245" t="s">
        <v>149</v>
      </c>
      <c r="H121" s="260">
        <v>835880</v>
      </c>
      <c r="I121" s="247">
        <v>3615.9999999999995</v>
      </c>
      <c r="J121" s="256"/>
      <c r="K121" s="249">
        <f>IF(J121&gt;0,J121*I121,"")</f>
      </c>
      <c r="L121" s="244" t="s">
        <v>131</v>
      </c>
      <c r="M121" s="257">
        <v>4601887244028</v>
      </c>
    </row>
    <row r="122" spans="1:13" s="258" customFormat="1" ht="33" customHeight="1">
      <c r="A122" s="261"/>
      <c r="B122" s="262" t="s">
        <v>415</v>
      </c>
      <c r="C122" s="273" t="s">
        <v>416</v>
      </c>
      <c r="D122" s="263" t="s">
        <v>417</v>
      </c>
      <c r="E122" s="271" t="s">
        <v>418</v>
      </c>
      <c r="F122" s="244">
        <v>100</v>
      </c>
      <c r="G122" s="245" t="s">
        <v>149</v>
      </c>
      <c r="H122" s="260">
        <v>811287</v>
      </c>
      <c r="I122" s="255">
        <v>3615.9999999999995</v>
      </c>
      <c r="J122" s="256"/>
      <c r="K122" s="249">
        <f>IF(J122&gt;0,J122*I122,"")</f>
      </c>
      <c r="L122" s="244" t="s">
        <v>131</v>
      </c>
      <c r="M122" s="257">
        <v>4601887119838</v>
      </c>
    </row>
    <row r="123" spans="1:13" s="258" customFormat="1" ht="33" customHeight="1">
      <c r="A123" s="261"/>
      <c r="B123" s="273" t="s">
        <v>419</v>
      </c>
      <c r="C123" s="273" t="s">
        <v>420</v>
      </c>
      <c r="D123" s="273" t="s">
        <v>421</v>
      </c>
      <c r="E123" s="271" t="s">
        <v>422</v>
      </c>
      <c r="F123" s="244">
        <v>100</v>
      </c>
      <c r="G123" s="245" t="s">
        <v>100</v>
      </c>
      <c r="H123" s="260">
        <v>777302</v>
      </c>
      <c r="I123" s="255">
        <v>2824.9999999999995</v>
      </c>
      <c r="J123" s="256"/>
      <c r="K123" s="249">
        <f>IF(J123&gt;0,J123*I123,"")</f>
      </c>
      <c r="L123" s="244" t="s">
        <v>131</v>
      </c>
      <c r="M123" s="257">
        <v>4601887330011</v>
      </c>
    </row>
    <row r="124" spans="1:13" s="258" customFormat="1" ht="33" customHeight="1">
      <c r="A124" s="300"/>
      <c r="B124" s="273" t="s">
        <v>423</v>
      </c>
      <c r="C124" s="273" t="s">
        <v>424</v>
      </c>
      <c r="D124" s="273" t="s">
        <v>425</v>
      </c>
      <c r="E124" s="271" t="s">
        <v>426</v>
      </c>
      <c r="F124" s="244">
        <v>100</v>
      </c>
      <c r="G124" s="245" t="s">
        <v>100</v>
      </c>
      <c r="H124" s="260">
        <v>777304</v>
      </c>
      <c r="I124" s="255">
        <v>2824.9999999999995</v>
      </c>
      <c r="J124" s="256"/>
      <c r="K124" s="249">
        <f>IF(J124&gt;0,J124*I124,"")</f>
      </c>
      <c r="L124" s="244" t="s">
        <v>131</v>
      </c>
      <c r="M124" s="257">
        <v>4601887330035</v>
      </c>
    </row>
    <row r="125" spans="1:13" s="258" customFormat="1" ht="33" customHeight="1">
      <c r="A125" s="261"/>
      <c r="B125" s="262" t="s">
        <v>427</v>
      </c>
      <c r="C125" s="273" t="s">
        <v>428</v>
      </c>
      <c r="D125" s="263" t="s">
        <v>429</v>
      </c>
      <c r="E125" s="292" t="s">
        <v>430</v>
      </c>
      <c r="F125" s="244">
        <v>100</v>
      </c>
      <c r="G125" s="245" t="s">
        <v>149</v>
      </c>
      <c r="H125" s="260">
        <v>811288</v>
      </c>
      <c r="I125" s="255">
        <v>3615.9999999999995</v>
      </c>
      <c r="J125" s="256"/>
      <c r="K125" s="249">
        <f>IF(J125&gt;0,J125*I125,"")</f>
      </c>
      <c r="L125" s="244" t="s">
        <v>131</v>
      </c>
      <c r="M125" s="257">
        <v>4601887119845</v>
      </c>
    </row>
    <row r="126" spans="1:13" s="258" customFormat="1" ht="33" customHeight="1">
      <c r="A126" s="261"/>
      <c r="B126" s="262" t="s">
        <v>431</v>
      </c>
      <c r="C126" s="273" t="s">
        <v>432</v>
      </c>
      <c r="D126" s="263" t="s">
        <v>433</v>
      </c>
      <c r="E126" s="292" t="s">
        <v>434</v>
      </c>
      <c r="F126" s="244">
        <v>100</v>
      </c>
      <c r="G126" s="245" t="s">
        <v>100</v>
      </c>
      <c r="H126" s="260">
        <v>777331</v>
      </c>
      <c r="I126" s="255">
        <v>2542.4999999999995</v>
      </c>
      <c r="J126" s="256"/>
      <c r="K126" s="249">
        <f>IF(J126&gt;0,J126*I126,"")</f>
      </c>
      <c r="L126" s="244" t="s">
        <v>131</v>
      </c>
      <c r="M126" s="257">
        <v>4601887330042</v>
      </c>
    </row>
    <row r="127" spans="1:13" s="258" customFormat="1" ht="33" customHeight="1">
      <c r="A127" s="251" t="s">
        <v>95</v>
      </c>
      <c r="B127" s="291" t="s">
        <v>435</v>
      </c>
      <c r="C127" s="253" t="s">
        <v>436</v>
      </c>
      <c r="D127" s="312" t="s">
        <v>437</v>
      </c>
      <c r="E127" s="279" t="s">
        <v>438</v>
      </c>
      <c r="F127" s="244">
        <v>100</v>
      </c>
      <c r="G127" s="245" t="s">
        <v>149</v>
      </c>
      <c r="H127" s="260">
        <v>835874</v>
      </c>
      <c r="I127" s="247">
        <v>3615.9999999999995</v>
      </c>
      <c r="J127" s="256"/>
      <c r="K127" s="249">
        <f>IF(J127&gt;0,J127*I127,"")</f>
      </c>
      <c r="L127" s="244" t="s">
        <v>131</v>
      </c>
      <c r="M127" s="257">
        <v>4601887210320</v>
      </c>
    </row>
    <row r="128" spans="1:13" s="258" customFormat="1" ht="33" customHeight="1">
      <c r="A128" s="251" t="s">
        <v>95</v>
      </c>
      <c r="B128" s="309" t="s">
        <v>439</v>
      </c>
      <c r="C128" s="253" t="s">
        <v>440</v>
      </c>
      <c r="D128" s="312" t="s">
        <v>441</v>
      </c>
      <c r="E128" s="279" t="s">
        <v>442</v>
      </c>
      <c r="F128" s="244">
        <v>100</v>
      </c>
      <c r="G128" s="245" t="s">
        <v>100</v>
      </c>
      <c r="H128" s="260">
        <v>835901</v>
      </c>
      <c r="I128" s="247">
        <v>2824.9999999999995</v>
      </c>
      <c r="J128" s="256"/>
      <c r="K128" s="249">
        <f>IF(J128&gt;0,J128*I128,"")</f>
      </c>
      <c r="L128" s="244" t="s">
        <v>131</v>
      </c>
      <c r="M128" s="257">
        <v>4601887297062</v>
      </c>
    </row>
    <row r="129" spans="1:13" s="258" customFormat="1" ht="33" customHeight="1">
      <c r="A129" s="251" t="s">
        <v>95</v>
      </c>
      <c r="B129" s="309" t="s">
        <v>443</v>
      </c>
      <c r="C129" s="253" t="s">
        <v>444</v>
      </c>
      <c r="D129" s="312" t="s">
        <v>445</v>
      </c>
      <c r="E129" s="279" t="s">
        <v>446</v>
      </c>
      <c r="F129" s="244">
        <v>100</v>
      </c>
      <c r="G129" s="245" t="s">
        <v>149</v>
      </c>
      <c r="H129" s="260">
        <v>835888</v>
      </c>
      <c r="I129" s="247">
        <v>3615.9999999999995</v>
      </c>
      <c r="J129" s="256"/>
      <c r="K129" s="249">
        <f>IF(J129&gt;0,J129*I129,"")</f>
      </c>
      <c r="L129" s="244" t="s">
        <v>131</v>
      </c>
      <c r="M129" s="257">
        <v>4601887297079</v>
      </c>
    </row>
    <row r="130" spans="1:16" s="258" customFormat="1" ht="33" customHeight="1">
      <c r="A130" s="261"/>
      <c r="B130" s="313" t="s">
        <v>447</v>
      </c>
      <c r="C130" s="273" t="s">
        <v>448</v>
      </c>
      <c r="D130" s="273" t="s">
        <v>449</v>
      </c>
      <c r="E130" s="314" t="s">
        <v>450</v>
      </c>
      <c r="F130" s="244">
        <v>100</v>
      </c>
      <c r="G130" s="245" t="s">
        <v>100</v>
      </c>
      <c r="H130" s="275">
        <v>800875</v>
      </c>
      <c r="I130" s="255">
        <v>2824.9999999999995</v>
      </c>
      <c r="J130" s="256"/>
      <c r="K130" s="249">
        <f>IF(J130&gt;0,J130*I130,"")</f>
      </c>
      <c r="L130" s="244" t="s">
        <v>131</v>
      </c>
      <c r="M130" s="257">
        <v>4601887386063</v>
      </c>
      <c r="O130" s="214"/>
      <c r="P130" s="278"/>
    </row>
    <row r="131" spans="1:16" s="258" customFormat="1" ht="33" customHeight="1">
      <c r="A131" s="251" t="s">
        <v>95</v>
      </c>
      <c r="B131" s="291" t="s">
        <v>451</v>
      </c>
      <c r="C131" s="253" t="s">
        <v>452</v>
      </c>
      <c r="D131" s="273" t="s">
        <v>453</v>
      </c>
      <c r="E131" s="279" t="s">
        <v>454</v>
      </c>
      <c r="F131" s="244">
        <v>100</v>
      </c>
      <c r="G131" s="245" t="s">
        <v>100</v>
      </c>
      <c r="H131" s="275">
        <v>835877</v>
      </c>
      <c r="I131" s="255">
        <v>2316.5</v>
      </c>
      <c r="J131" s="256"/>
      <c r="K131" s="249">
        <f>IF(J131&gt;0,J131*I131,"")</f>
      </c>
      <c r="L131" s="244" t="s">
        <v>131</v>
      </c>
      <c r="M131" s="257">
        <v>4601887297086</v>
      </c>
      <c r="O131" s="214"/>
      <c r="P131" s="278"/>
    </row>
    <row r="132" spans="1:13" s="258" customFormat="1" ht="33" customHeight="1">
      <c r="A132" s="261"/>
      <c r="B132" s="273" t="s">
        <v>455</v>
      </c>
      <c r="C132" s="273" t="s">
        <v>456</v>
      </c>
      <c r="D132" s="273" t="s">
        <v>457</v>
      </c>
      <c r="E132" s="279" t="s">
        <v>458</v>
      </c>
      <c r="F132" s="244">
        <v>100</v>
      </c>
      <c r="G132" s="245" t="s">
        <v>100</v>
      </c>
      <c r="H132" s="260">
        <v>777305</v>
      </c>
      <c r="I132" s="255">
        <v>2824.9999999999995</v>
      </c>
      <c r="J132" s="256"/>
      <c r="K132" s="249">
        <f>IF(J132&gt;0,J132*I132,"")</f>
      </c>
      <c r="L132" s="244" t="s">
        <v>131</v>
      </c>
      <c r="M132" s="257">
        <v>4601887330127</v>
      </c>
    </row>
    <row r="133" spans="1:13" s="258" customFormat="1" ht="33" customHeight="1">
      <c r="A133" s="310"/>
      <c r="B133" s="262" t="s">
        <v>459</v>
      </c>
      <c r="C133" s="287" t="s">
        <v>460</v>
      </c>
      <c r="D133" s="262" t="s">
        <v>461</v>
      </c>
      <c r="E133" s="279" t="s">
        <v>462</v>
      </c>
      <c r="F133" s="244">
        <v>100</v>
      </c>
      <c r="G133" s="245" t="s">
        <v>100</v>
      </c>
      <c r="H133" s="260">
        <v>777391</v>
      </c>
      <c r="I133" s="255">
        <v>2542.4999999999995</v>
      </c>
      <c r="J133" s="256"/>
      <c r="K133" s="249">
        <f>IF(J133&gt;0,J133*I133,"")</f>
      </c>
      <c r="L133" s="244" t="s">
        <v>131</v>
      </c>
      <c r="M133" s="257">
        <v>4601887330141</v>
      </c>
    </row>
    <row r="134" spans="1:13" s="258" customFormat="1" ht="33" customHeight="1">
      <c r="A134" s="251" t="s">
        <v>95</v>
      </c>
      <c r="B134" s="291" t="s">
        <v>463</v>
      </c>
      <c r="C134" s="253" t="s">
        <v>464</v>
      </c>
      <c r="D134" s="263" t="s">
        <v>465</v>
      </c>
      <c r="E134" s="279" t="s">
        <v>466</v>
      </c>
      <c r="F134" s="244">
        <v>100</v>
      </c>
      <c r="G134" s="245" t="s">
        <v>149</v>
      </c>
      <c r="H134" s="260">
        <v>835876</v>
      </c>
      <c r="I134" s="255">
        <v>3615.9999999999995</v>
      </c>
      <c r="J134" s="256"/>
      <c r="K134" s="249">
        <f>IF(J134&gt;0,J134*I134,"")</f>
      </c>
      <c r="L134" s="244" t="s">
        <v>131</v>
      </c>
      <c r="M134" s="257">
        <v>4601887297093</v>
      </c>
    </row>
    <row r="135" spans="1:13" s="258" customFormat="1" ht="33" customHeight="1">
      <c r="A135" s="251" t="s">
        <v>95</v>
      </c>
      <c r="B135" s="291" t="s">
        <v>467</v>
      </c>
      <c r="C135" s="253" t="s">
        <v>468</v>
      </c>
      <c r="D135" s="263" t="s">
        <v>469</v>
      </c>
      <c r="E135" s="279" t="s">
        <v>470</v>
      </c>
      <c r="F135" s="244">
        <v>100</v>
      </c>
      <c r="G135" s="245" t="s">
        <v>100</v>
      </c>
      <c r="H135" s="260">
        <v>835878</v>
      </c>
      <c r="I135" s="255">
        <v>2542.4999999999995</v>
      </c>
      <c r="J135" s="256"/>
      <c r="K135" s="249">
        <f>IF(J135&gt;0,J135*I135,"")</f>
      </c>
      <c r="L135" s="244" t="s">
        <v>131</v>
      </c>
      <c r="M135" s="257">
        <v>4601887297109</v>
      </c>
    </row>
    <row r="136" spans="1:13" s="258" customFormat="1" ht="33" customHeight="1">
      <c r="A136" s="251" t="s">
        <v>95</v>
      </c>
      <c r="B136" s="309" t="s">
        <v>471</v>
      </c>
      <c r="C136" s="253" t="s">
        <v>472</v>
      </c>
      <c r="D136" s="263" t="s">
        <v>473</v>
      </c>
      <c r="E136" s="279" t="s">
        <v>474</v>
      </c>
      <c r="F136" s="244">
        <v>100</v>
      </c>
      <c r="G136" s="245" t="s">
        <v>100</v>
      </c>
      <c r="H136" s="260">
        <v>835902</v>
      </c>
      <c r="I136" s="255">
        <v>2824.9999999999995</v>
      </c>
      <c r="J136" s="256"/>
      <c r="K136" s="249">
        <f>IF(J136&gt;0,J136*I136,"")</f>
      </c>
      <c r="L136" s="244" t="s">
        <v>131</v>
      </c>
      <c r="M136" s="257">
        <v>4601887231066</v>
      </c>
    </row>
    <row r="137" spans="1:13" s="258" customFormat="1" ht="33" customHeight="1">
      <c r="A137" s="261"/>
      <c r="B137" s="273" t="s">
        <v>475</v>
      </c>
      <c r="C137" s="273" t="s">
        <v>476</v>
      </c>
      <c r="D137" s="273" t="s">
        <v>477</v>
      </c>
      <c r="E137" s="279" t="s">
        <v>478</v>
      </c>
      <c r="F137" s="244">
        <v>100</v>
      </c>
      <c r="G137" s="245" t="s">
        <v>100</v>
      </c>
      <c r="H137" s="260">
        <v>777307</v>
      </c>
      <c r="I137" s="255">
        <v>2203.5</v>
      </c>
      <c r="J137" s="256"/>
      <c r="K137" s="249">
        <f>IF(J137&gt;0,J137*I137,"")</f>
      </c>
      <c r="L137" s="244" t="s">
        <v>131</v>
      </c>
      <c r="M137" s="257">
        <v>4601887330158</v>
      </c>
    </row>
    <row r="138" spans="1:13" s="258" customFormat="1" ht="33" customHeight="1">
      <c r="A138" s="251" t="s">
        <v>95</v>
      </c>
      <c r="B138" s="309" t="s">
        <v>479</v>
      </c>
      <c r="C138" s="253" t="s">
        <v>480</v>
      </c>
      <c r="D138" s="273" t="s">
        <v>481</v>
      </c>
      <c r="E138" s="279" t="s">
        <v>482</v>
      </c>
      <c r="F138" s="244">
        <v>100</v>
      </c>
      <c r="G138" s="245" t="s">
        <v>149</v>
      </c>
      <c r="H138" s="260">
        <v>835890</v>
      </c>
      <c r="I138" s="255">
        <v>3615.9999999999995</v>
      </c>
      <c r="J138" s="256"/>
      <c r="K138" s="249">
        <f>IF(J138&gt;0,J138*I138,"")</f>
      </c>
      <c r="L138" s="244" t="s">
        <v>131</v>
      </c>
      <c r="M138" s="257">
        <v>4601887222392</v>
      </c>
    </row>
    <row r="139" spans="1:16" s="258" customFormat="1" ht="33" customHeight="1">
      <c r="A139" s="261"/>
      <c r="B139" s="313" t="s">
        <v>483</v>
      </c>
      <c r="C139" s="273" t="s">
        <v>484</v>
      </c>
      <c r="D139" s="273" t="s">
        <v>485</v>
      </c>
      <c r="E139" s="301" t="s">
        <v>486</v>
      </c>
      <c r="F139" s="244">
        <v>100</v>
      </c>
      <c r="G139" s="245" t="s">
        <v>100</v>
      </c>
      <c r="H139" s="275">
        <v>800874</v>
      </c>
      <c r="I139" s="255">
        <v>2542.4999999999995</v>
      </c>
      <c r="J139" s="256"/>
      <c r="K139" s="249">
        <f>IF(J139&gt;0,J139*I139,"")</f>
      </c>
      <c r="L139" s="244" t="s">
        <v>131</v>
      </c>
      <c r="M139" s="257">
        <v>4601887386056</v>
      </c>
      <c r="O139" s="214"/>
      <c r="P139" s="278"/>
    </row>
    <row r="140" spans="1:13" s="258" customFormat="1" ht="33" customHeight="1">
      <c r="A140" s="251" t="s">
        <v>95</v>
      </c>
      <c r="B140" s="309" t="s">
        <v>487</v>
      </c>
      <c r="C140" s="253" t="s">
        <v>488</v>
      </c>
      <c r="D140" s="273" t="s">
        <v>489</v>
      </c>
      <c r="E140" s="279" t="s">
        <v>490</v>
      </c>
      <c r="F140" s="244">
        <v>100</v>
      </c>
      <c r="G140" s="245" t="s">
        <v>100</v>
      </c>
      <c r="H140" s="260">
        <v>835889</v>
      </c>
      <c r="I140" s="247">
        <v>2316.5</v>
      </c>
      <c r="J140" s="256"/>
      <c r="K140" s="249">
        <f>IF(J140&gt;0,J140*I140,"")</f>
      </c>
      <c r="L140" s="244" t="s">
        <v>131</v>
      </c>
      <c r="M140" s="257">
        <v>4601887244004</v>
      </c>
    </row>
    <row r="141" spans="1:13" s="258" customFormat="1" ht="33" customHeight="1">
      <c r="A141" s="261"/>
      <c r="B141" s="273" t="s">
        <v>491</v>
      </c>
      <c r="C141" s="273" t="s">
        <v>492</v>
      </c>
      <c r="D141" s="273" t="s">
        <v>493</v>
      </c>
      <c r="E141" s="301" t="s">
        <v>494</v>
      </c>
      <c r="F141" s="244">
        <v>100</v>
      </c>
      <c r="G141" s="245" t="s">
        <v>100</v>
      </c>
      <c r="H141" s="260">
        <v>778911</v>
      </c>
      <c r="I141" s="255">
        <v>2824.9999999999995</v>
      </c>
      <c r="J141" s="256"/>
      <c r="K141" s="249">
        <f>IF(J141&gt;0,J141*I141,"")</f>
      </c>
      <c r="L141" s="244" t="s">
        <v>131</v>
      </c>
      <c r="M141" s="257">
        <v>4601887366409</v>
      </c>
    </row>
    <row r="142" spans="1:13" s="258" customFormat="1" ht="33" customHeight="1">
      <c r="A142" s="261"/>
      <c r="B142" s="273" t="s">
        <v>495</v>
      </c>
      <c r="C142" s="273" t="s">
        <v>496</v>
      </c>
      <c r="D142" s="273" t="s">
        <v>497</v>
      </c>
      <c r="E142" s="271" t="s">
        <v>498</v>
      </c>
      <c r="F142" s="244">
        <v>100</v>
      </c>
      <c r="G142" s="245" t="s">
        <v>149</v>
      </c>
      <c r="H142" s="260">
        <v>777658</v>
      </c>
      <c r="I142" s="255">
        <v>3389.9999999999995</v>
      </c>
      <c r="J142" s="256"/>
      <c r="K142" s="249">
        <f>IF(J142&gt;0,J142*I142,"")</f>
      </c>
      <c r="L142" s="244" t="s">
        <v>131</v>
      </c>
      <c r="M142" s="257">
        <v>4601887330226</v>
      </c>
    </row>
    <row r="143" spans="1:13" s="258" customFormat="1" ht="33" customHeight="1">
      <c r="A143" s="261"/>
      <c r="B143" s="273" t="s">
        <v>499</v>
      </c>
      <c r="C143" s="273" t="s">
        <v>500</v>
      </c>
      <c r="D143" s="273" t="s">
        <v>501</v>
      </c>
      <c r="E143" s="279" t="s">
        <v>502</v>
      </c>
      <c r="F143" s="244">
        <v>100</v>
      </c>
      <c r="G143" s="245" t="s">
        <v>100</v>
      </c>
      <c r="H143" s="260">
        <v>777310</v>
      </c>
      <c r="I143" s="255">
        <v>2824.9999999999995</v>
      </c>
      <c r="J143" s="256"/>
      <c r="K143" s="249">
        <f>IF(J143&gt;0,J143*I143,"")</f>
      </c>
      <c r="L143" s="244" t="s">
        <v>131</v>
      </c>
      <c r="M143" s="257">
        <v>4601887330233</v>
      </c>
    </row>
    <row r="144" spans="1:13" s="258" customFormat="1" ht="33" customHeight="1">
      <c r="A144" s="157"/>
      <c r="B144" s="262" t="s">
        <v>503</v>
      </c>
      <c r="C144" s="287" t="s">
        <v>504</v>
      </c>
      <c r="D144" s="262" t="s">
        <v>505</v>
      </c>
      <c r="E144" s="279" t="s">
        <v>506</v>
      </c>
      <c r="F144" s="244">
        <v>100</v>
      </c>
      <c r="G144" s="245" t="s">
        <v>100</v>
      </c>
      <c r="H144" s="260">
        <v>777394</v>
      </c>
      <c r="I144" s="255">
        <v>2316.5</v>
      </c>
      <c r="J144" s="256"/>
      <c r="K144" s="249">
        <f>IF(J144&gt;0,J144*I144,"")</f>
      </c>
      <c r="L144" s="244" t="s">
        <v>131</v>
      </c>
      <c r="M144" s="257">
        <v>4601887330240</v>
      </c>
    </row>
    <row r="145" spans="1:13" s="258" customFormat="1" ht="33" customHeight="1">
      <c r="A145" s="251" t="s">
        <v>95</v>
      </c>
      <c r="B145" s="309" t="s">
        <v>507</v>
      </c>
      <c r="C145" s="253" t="s">
        <v>508</v>
      </c>
      <c r="D145" s="263" t="s">
        <v>509</v>
      </c>
      <c r="E145" s="279" t="s">
        <v>510</v>
      </c>
      <c r="F145" s="244">
        <v>100</v>
      </c>
      <c r="G145" s="245" t="s">
        <v>100</v>
      </c>
      <c r="H145" s="260">
        <v>835891</v>
      </c>
      <c r="I145" s="255">
        <v>2316.5</v>
      </c>
      <c r="J145" s="256"/>
      <c r="K145" s="249">
        <f>IF(J145&gt;0,J145*I145,"")</f>
      </c>
      <c r="L145" s="244" t="s">
        <v>131</v>
      </c>
      <c r="M145" s="257">
        <v>4601887212027</v>
      </c>
    </row>
    <row r="146" spans="1:13" s="258" customFormat="1" ht="33" customHeight="1">
      <c r="A146" s="157"/>
      <c r="B146" s="262" t="s">
        <v>511</v>
      </c>
      <c r="C146" s="287" t="s">
        <v>512</v>
      </c>
      <c r="D146" s="262" t="s">
        <v>513</v>
      </c>
      <c r="E146" s="254" t="s">
        <v>514</v>
      </c>
      <c r="F146" s="244">
        <v>100</v>
      </c>
      <c r="G146" s="245" t="s">
        <v>100</v>
      </c>
      <c r="H146" s="260">
        <v>777417</v>
      </c>
      <c r="I146" s="255">
        <v>2542.4999999999995</v>
      </c>
      <c r="J146" s="256"/>
      <c r="K146" s="249">
        <f>IF(J146&gt;0,J146*I146,"")</f>
      </c>
      <c r="L146" s="244" t="s">
        <v>131</v>
      </c>
      <c r="M146" s="257">
        <v>4601887330264</v>
      </c>
    </row>
    <row r="147" spans="1:13" s="258" customFormat="1" ht="33" customHeight="1">
      <c r="A147" s="261"/>
      <c r="B147" s="273" t="s">
        <v>515</v>
      </c>
      <c r="C147" s="273" t="s">
        <v>516</v>
      </c>
      <c r="D147" s="273" t="s">
        <v>517</v>
      </c>
      <c r="E147" s="279" t="s">
        <v>518</v>
      </c>
      <c r="F147" s="244">
        <v>100</v>
      </c>
      <c r="G147" s="245" t="s">
        <v>100</v>
      </c>
      <c r="H147" s="260">
        <v>777311</v>
      </c>
      <c r="I147" s="255">
        <v>2824.9999999999995</v>
      </c>
      <c r="J147" s="256"/>
      <c r="K147" s="249">
        <f>IF(J147&gt;0,J147*I147,"")</f>
      </c>
      <c r="L147" s="244" t="s">
        <v>131</v>
      </c>
      <c r="M147" s="257">
        <v>4601887330271</v>
      </c>
    </row>
    <row r="148" spans="1:13" s="258" customFormat="1" ht="33" customHeight="1">
      <c r="A148" s="310"/>
      <c r="B148" s="262" t="s">
        <v>519</v>
      </c>
      <c r="C148" s="287" t="s">
        <v>520</v>
      </c>
      <c r="D148" s="262" t="s">
        <v>521</v>
      </c>
      <c r="E148" s="254" t="s">
        <v>522</v>
      </c>
      <c r="F148" s="244">
        <v>100</v>
      </c>
      <c r="G148" s="245" t="s">
        <v>100</v>
      </c>
      <c r="H148" s="260">
        <v>777396</v>
      </c>
      <c r="I148" s="255">
        <v>2824.9999999999995</v>
      </c>
      <c r="J148" s="256"/>
      <c r="K148" s="249">
        <f>IF(J148&gt;0,J148*I148,"")</f>
      </c>
      <c r="L148" s="244" t="s">
        <v>131</v>
      </c>
      <c r="M148" s="257">
        <v>4601887330288</v>
      </c>
    </row>
    <row r="149" spans="1:13" s="258" customFormat="1" ht="33" customHeight="1">
      <c r="A149" s="251" t="s">
        <v>95</v>
      </c>
      <c r="B149" s="309" t="s">
        <v>523</v>
      </c>
      <c r="C149" s="253" t="s">
        <v>524</v>
      </c>
      <c r="D149" s="263" t="s">
        <v>525</v>
      </c>
      <c r="E149" s="279" t="s">
        <v>526</v>
      </c>
      <c r="F149" s="244">
        <v>100</v>
      </c>
      <c r="G149" s="245" t="s">
        <v>149</v>
      </c>
      <c r="H149" s="260">
        <v>835892</v>
      </c>
      <c r="I149" s="255">
        <v>3615.9999999999995</v>
      </c>
      <c r="J149" s="256"/>
      <c r="K149" s="249">
        <f>IF(J149&gt;0,J149*I149,"")</f>
      </c>
      <c r="L149" s="244" t="s">
        <v>131</v>
      </c>
      <c r="M149" s="257">
        <v>4601887212034</v>
      </c>
    </row>
    <row r="150" spans="1:13" s="258" customFormat="1" ht="33" customHeight="1">
      <c r="A150" s="157"/>
      <c r="B150" s="262" t="s">
        <v>527</v>
      </c>
      <c r="C150" s="287" t="s">
        <v>528</v>
      </c>
      <c r="D150" s="262" t="s">
        <v>529</v>
      </c>
      <c r="E150" s="254" t="s">
        <v>530</v>
      </c>
      <c r="F150" s="244">
        <v>100</v>
      </c>
      <c r="G150" s="245" t="s">
        <v>100</v>
      </c>
      <c r="H150" s="260">
        <v>777398</v>
      </c>
      <c r="I150" s="255">
        <v>2824.9999999999995</v>
      </c>
      <c r="J150" s="256"/>
      <c r="K150" s="249">
        <f>IF(J150&gt;0,J150*I150,"")</f>
      </c>
      <c r="L150" s="244" t="s">
        <v>131</v>
      </c>
      <c r="M150" s="257">
        <v>4601887330318</v>
      </c>
    </row>
    <row r="151" spans="1:13" s="258" customFormat="1" ht="33" customHeight="1">
      <c r="A151" s="251" t="s">
        <v>95</v>
      </c>
      <c r="B151" s="309" t="s">
        <v>531</v>
      </c>
      <c r="C151" s="253" t="s">
        <v>532</v>
      </c>
      <c r="D151" s="263" t="s">
        <v>533</v>
      </c>
      <c r="E151" s="279" t="s">
        <v>534</v>
      </c>
      <c r="F151" s="244">
        <v>100</v>
      </c>
      <c r="G151" s="245" t="s">
        <v>149</v>
      </c>
      <c r="H151" s="260">
        <v>835893</v>
      </c>
      <c r="I151" s="255">
        <v>3615.9999999999995</v>
      </c>
      <c r="J151" s="256"/>
      <c r="K151" s="249">
        <f>IF(J151&gt;0,J151*I151,"")</f>
      </c>
      <c r="L151" s="244" t="s">
        <v>131</v>
      </c>
      <c r="M151" s="257">
        <v>4601887212041</v>
      </c>
    </row>
    <row r="152" spans="1:13" s="258" customFormat="1" ht="33" customHeight="1">
      <c r="A152" s="261"/>
      <c r="B152" s="273" t="s">
        <v>535</v>
      </c>
      <c r="C152" s="273" t="s">
        <v>536</v>
      </c>
      <c r="D152" s="273" t="s">
        <v>537</v>
      </c>
      <c r="E152" s="279" t="s">
        <v>538</v>
      </c>
      <c r="F152" s="244">
        <v>100</v>
      </c>
      <c r="G152" s="245" t="s">
        <v>149</v>
      </c>
      <c r="H152" s="260">
        <v>777659</v>
      </c>
      <c r="I152" s="255">
        <v>3615.9999999999995</v>
      </c>
      <c r="J152" s="256"/>
      <c r="K152" s="249">
        <f>IF(J152&gt;0,J152*I152,"")</f>
      </c>
      <c r="L152" s="244" t="s">
        <v>131</v>
      </c>
      <c r="M152" s="257">
        <v>4601887330325</v>
      </c>
    </row>
    <row r="153" spans="1:13" s="258" customFormat="1" ht="33" customHeight="1">
      <c r="A153" s="259"/>
      <c r="B153" s="242" t="s">
        <v>539</v>
      </c>
      <c r="C153" s="241" t="s">
        <v>540</v>
      </c>
      <c r="D153" s="241" t="s">
        <v>541</v>
      </c>
      <c r="E153" s="279" t="s">
        <v>542</v>
      </c>
      <c r="F153" s="244">
        <v>100</v>
      </c>
      <c r="G153" s="245" t="s">
        <v>100</v>
      </c>
      <c r="H153" s="260">
        <v>777399</v>
      </c>
      <c r="I153" s="255">
        <v>2316.5</v>
      </c>
      <c r="J153" s="256"/>
      <c r="K153" s="249">
        <f>IF(J153&gt;0,J153*I153,"")</f>
      </c>
      <c r="L153" s="244" t="s">
        <v>131</v>
      </c>
      <c r="M153" s="257">
        <v>4601887330332</v>
      </c>
    </row>
    <row r="154" spans="1:13" s="258" customFormat="1" ht="33" customHeight="1">
      <c r="A154" s="261"/>
      <c r="B154" s="273" t="s">
        <v>543</v>
      </c>
      <c r="C154" s="273" t="s">
        <v>544</v>
      </c>
      <c r="D154" s="273" t="s">
        <v>545</v>
      </c>
      <c r="E154" s="301" t="s">
        <v>546</v>
      </c>
      <c r="F154" s="244">
        <v>100</v>
      </c>
      <c r="G154" s="245" t="s">
        <v>100</v>
      </c>
      <c r="H154" s="260">
        <v>778904</v>
      </c>
      <c r="I154" s="255">
        <v>2316.5</v>
      </c>
      <c r="J154" s="256"/>
      <c r="K154" s="249">
        <f>IF(J154&gt;0,J154*I154,"")</f>
      </c>
      <c r="L154" s="244" t="s">
        <v>131</v>
      </c>
      <c r="M154" s="257">
        <v>4601887366027</v>
      </c>
    </row>
    <row r="155" spans="1:13" s="258" customFormat="1" ht="33" customHeight="1">
      <c r="A155" s="300"/>
      <c r="B155" s="273" t="s">
        <v>547</v>
      </c>
      <c r="C155" s="273" t="s">
        <v>548</v>
      </c>
      <c r="D155" s="273" t="s">
        <v>549</v>
      </c>
      <c r="E155" s="279" t="s">
        <v>550</v>
      </c>
      <c r="F155" s="244">
        <v>100</v>
      </c>
      <c r="G155" s="245" t="s">
        <v>149</v>
      </c>
      <c r="H155" s="260">
        <v>777660</v>
      </c>
      <c r="I155" s="255">
        <v>3615.9999999999995</v>
      </c>
      <c r="J155" s="256"/>
      <c r="K155" s="249">
        <f>IF(J155&gt;0,J155*I155,"")</f>
      </c>
      <c r="L155" s="244" t="s">
        <v>131</v>
      </c>
      <c r="M155" s="257">
        <v>4601887330356</v>
      </c>
    </row>
    <row r="156" spans="1:13" s="258" customFormat="1" ht="33" customHeight="1">
      <c r="A156" s="261"/>
      <c r="B156" s="273" t="s">
        <v>551</v>
      </c>
      <c r="C156" s="273" t="s">
        <v>552</v>
      </c>
      <c r="D156" s="273" t="s">
        <v>553</v>
      </c>
      <c r="E156" s="279" t="s">
        <v>554</v>
      </c>
      <c r="F156" s="244">
        <v>100</v>
      </c>
      <c r="G156" s="245" t="s">
        <v>149</v>
      </c>
      <c r="H156" s="260">
        <v>777661</v>
      </c>
      <c r="I156" s="255">
        <v>3615.9999999999995</v>
      </c>
      <c r="J156" s="256"/>
      <c r="K156" s="249">
        <f>IF(J156&gt;0,J156*I156,"")</f>
      </c>
      <c r="L156" s="244" t="s">
        <v>131</v>
      </c>
      <c r="M156" s="257">
        <v>4601887330363</v>
      </c>
    </row>
    <row r="157" spans="1:13" s="280" customFormat="1" ht="33" customHeight="1">
      <c r="A157" s="251" t="s">
        <v>95</v>
      </c>
      <c r="B157" s="309" t="s">
        <v>555</v>
      </c>
      <c r="C157" s="253" t="s">
        <v>556</v>
      </c>
      <c r="D157" s="263" t="s">
        <v>557</v>
      </c>
      <c r="E157" s="279" t="s">
        <v>558</v>
      </c>
      <c r="F157" s="244">
        <v>100</v>
      </c>
      <c r="G157" s="245" t="s">
        <v>100</v>
      </c>
      <c r="H157" s="260">
        <v>835894</v>
      </c>
      <c r="I157" s="247">
        <v>2542.4999999999995</v>
      </c>
      <c r="J157" s="256"/>
      <c r="K157" s="249">
        <f>IF(J157&gt;0,J157*I157,"")</f>
      </c>
      <c r="L157" s="244" t="s">
        <v>131</v>
      </c>
      <c r="M157" s="257">
        <v>4601887212065</v>
      </c>
    </row>
    <row r="158" spans="1:13" s="280" customFormat="1" ht="33" customHeight="1">
      <c r="A158" s="261"/>
      <c r="B158" s="273" t="s">
        <v>559</v>
      </c>
      <c r="C158" s="273" t="s">
        <v>560</v>
      </c>
      <c r="D158" s="273" t="s">
        <v>561</v>
      </c>
      <c r="E158" s="301" t="s">
        <v>562</v>
      </c>
      <c r="F158" s="244">
        <v>100</v>
      </c>
      <c r="G158" s="245" t="s">
        <v>100</v>
      </c>
      <c r="H158" s="260">
        <v>778913</v>
      </c>
      <c r="I158" s="255">
        <v>2824.9999999999995</v>
      </c>
      <c r="J158" s="256"/>
      <c r="K158" s="249">
        <f>IF(J158&gt;0,J158*I158,"")</f>
      </c>
      <c r="L158" s="244" t="s">
        <v>131</v>
      </c>
      <c r="M158" s="257">
        <v>4601887366423</v>
      </c>
    </row>
    <row r="159" spans="1:13" s="280" customFormat="1" ht="33" customHeight="1">
      <c r="A159" s="157"/>
      <c r="B159" s="262" t="s">
        <v>563</v>
      </c>
      <c r="C159" s="287" t="s">
        <v>564</v>
      </c>
      <c r="D159" s="262" t="s">
        <v>565</v>
      </c>
      <c r="E159" s="279" t="s">
        <v>566</v>
      </c>
      <c r="F159" s="244">
        <v>100</v>
      </c>
      <c r="G159" s="245" t="s">
        <v>100</v>
      </c>
      <c r="H159" s="260">
        <v>777347</v>
      </c>
      <c r="I159" s="255">
        <v>2316.5</v>
      </c>
      <c r="J159" s="256"/>
      <c r="K159" s="249">
        <f>IF(J159&gt;0,J159*I159,"")</f>
      </c>
      <c r="L159" s="244" t="s">
        <v>131</v>
      </c>
      <c r="M159" s="257">
        <v>4601887330424</v>
      </c>
    </row>
    <row r="160" spans="1:13" s="280" customFormat="1" ht="33" customHeight="1">
      <c r="A160" s="251" t="s">
        <v>95</v>
      </c>
      <c r="B160" s="309" t="s">
        <v>567</v>
      </c>
      <c r="C160" s="253" t="s">
        <v>568</v>
      </c>
      <c r="D160" s="263" t="s">
        <v>569</v>
      </c>
      <c r="E160" s="279" t="s">
        <v>570</v>
      </c>
      <c r="F160" s="244">
        <v>100</v>
      </c>
      <c r="G160" s="245" t="s">
        <v>149</v>
      </c>
      <c r="H160" s="260">
        <v>835895</v>
      </c>
      <c r="I160" s="255">
        <v>3615.9999999999995</v>
      </c>
      <c r="J160" s="256"/>
      <c r="K160" s="249">
        <f>IF(J160&gt;0,J160*I160,"")</f>
      </c>
      <c r="L160" s="244" t="s">
        <v>131</v>
      </c>
      <c r="M160" s="257">
        <v>4601887212072</v>
      </c>
    </row>
    <row r="161" spans="1:13" s="280" customFormat="1" ht="33" customHeight="1">
      <c r="A161" s="157"/>
      <c r="B161" s="262" t="s">
        <v>571</v>
      </c>
      <c r="C161" s="287" t="s">
        <v>572</v>
      </c>
      <c r="D161" s="262" t="s">
        <v>573</v>
      </c>
      <c r="E161" s="279" t="s">
        <v>238</v>
      </c>
      <c r="F161" s="244">
        <v>100</v>
      </c>
      <c r="G161" s="245" t="s">
        <v>100</v>
      </c>
      <c r="H161" s="260">
        <v>777364</v>
      </c>
      <c r="I161" s="255">
        <v>2316.5</v>
      </c>
      <c r="J161" s="256"/>
      <c r="K161" s="249">
        <f>IF(J161&gt;0,J161*I161,"")</f>
      </c>
      <c r="L161" s="244" t="s">
        <v>131</v>
      </c>
      <c r="M161" s="257">
        <v>4601887330431</v>
      </c>
    </row>
    <row r="162" spans="1:13" s="280" customFormat="1" ht="33" customHeight="1">
      <c r="A162" s="261"/>
      <c r="B162" s="273" t="s">
        <v>574</v>
      </c>
      <c r="C162" s="273" t="s">
        <v>575</v>
      </c>
      <c r="D162" s="273" t="s">
        <v>576</v>
      </c>
      <c r="E162" s="292" t="s">
        <v>577</v>
      </c>
      <c r="F162" s="244">
        <v>100</v>
      </c>
      <c r="G162" s="245" t="s">
        <v>100</v>
      </c>
      <c r="H162" s="260">
        <v>778905</v>
      </c>
      <c r="I162" s="255">
        <v>2824.9999999999995</v>
      </c>
      <c r="J162" s="256"/>
      <c r="K162" s="249">
        <f>IF(J162&gt;0,J162*I162,"")</f>
      </c>
      <c r="L162" s="244" t="s">
        <v>131</v>
      </c>
      <c r="M162" s="257">
        <v>4601887366003</v>
      </c>
    </row>
    <row r="163" spans="1:13" s="280" customFormat="1" ht="33" customHeight="1">
      <c r="A163" s="251" t="s">
        <v>95</v>
      </c>
      <c r="B163" s="309" t="s">
        <v>578</v>
      </c>
      <c r="C163" s="253" t="s">
        <v>579</v>
      </c>
      <c r="D163" s="273" t="s">
        <v>580</v>
      </c>
      <c r="E163" s="279" t="s">
        <v>581</v>
      </c>
      <c r="F163" s="244">
        <v>100</v>
      </c>
      <c r="G163" s="245" t="s">
        <v>149</v>
      </c>
      <c r="H163" s="260">
        <v>835898</v>
      </c>
      <c r="I163" s="255">
        <v>3615.9999999999995</v>
      </c>
      <c r="J163" s="256"/>
      <c r="K163" s="249">
        <f>IF(J163&gt;0,J163*I163,"")</f>
      </c>
      <c r="L163" s="244" t="s">
        <v>131</v>
      </c>
      <c r="M163" s="257">
        <v>4601887212089</v>
      </c>
    </row>
    <row r="164" spans="1:13" s="280" customFormat="1" ht="33" customHeight="1">
      <c r="A164" s="251" t="s">
        <v>95</v>
      </c>
      <c r="B164" s="309" t="s">
        <v>582</v>
      </c>
      <c r="C164" s="253" t="s">
        <v>583</v>
      </c>
      <c r="D164" s="273" t="s">
        <v>584</v>
      </c>
      <c r="E164" s="279" t="s">
        <v>585</v>
      </c>
      <c r="F164" s="244">
        <v>100</v>
      </c>
      <c r="G164" s="245" t="s">
        <v>149</v>
      </c>
      <c r="H164" s="260">
        <v>835899</v>
      </c>
      <c r="I164" s="255">
        <v>3615.9999999999995</v>
      </c>
      <c r="J164" s="256"/>
      <c r="K164" s="249">
        <f>IF(J164&gt;0,J164*I164,"")</f>
      </c>
      <c r="L164" s="244" t="s">
        <v>131</v>
      </c>
      <c r="M164" s="257">
        <v>4601887221180</v>
      </c>
    </row>
    <row r="165" spans="1:13" s="280" customFormat="1" ht="33" customHeight="1">
      <c r="A165" s="157"/>
      <c r="B165" s="242" t="s">
        <v>586</v>
      </c>
      <c r="C165" s="287" t="s">
        <v>587</v>
      </c>
      <c r="D165" s="262" t="s">
        <v>588</v>
      </c>
      <c r="E165" s="279" t="s">
        <v>589</v>
      </c>
      <c r="F165" s="244">
        <v>100</v>
      </c>
      <c r="G165" s="245" t="s">
        <v>100</v>
      </c>
      <c r="H165" s="260">
        <v>777348</v>
      </c>
      <c r="I165" s="255">
        <v>2203.5</v>
      </c>
      <c r="J165" s="256"/>
      <c r="K165" s="249">
        <f>IF(J165&gt;0,J165*I165,"")</f>
      </c>
      <c r="L165" s="244" t="s">
        <v>131</v>
      </c>
      <c r="M165" s="257">
        <v>4601887330448</v>
      </c>
    </row>
    <row r="166" spans="1:13" s="280" customFormat="1" ht="33" customHeight="1">
      <c r="A166" s="157"/>
      <c r="B166" s="262" t="s">
        <v>590</v>
      </c>
      <c r="C166" s="241" t="s">
        <v>591</v>
      </c>
      <c r="D166" s="241" t="s">
        <v>592</v>
      </c>
      <c r="E166" s="279" t="s">
        <v>593</v>
      </c>
      <c r="F166" s="244">
        <v>100</v>
      </c>
      <c r="G166" s="245" t="s">
        <v>100</v>
      </c>
      <c r="H166" s="260">
        <v>777418</v>
      </c>
      <c r="I166" s="255">
        <v>2203.5</v>
      </c>
      <c r="J166" s="256"/>
      <c r="K166" s="249">
        <f>IF(J166&gt;0,J166*I166,"")</f>
      </c>
      <c r="L166" s="244" t="s">
        <v>131</v>
      </c>
      <c r="M166" s="257">
        <v>4601887330455</v>
      </c>
    </row>
    <row r="167" spans="1:13" s="280" customFormat="1" ht="33" customHeight="1">
      <c r="A167" s="251" t="s">
        <v>95</v>
      </c>
      <c r="B167" s="309" t="s">
        <v>594</v>
      </c>
      <c r="C167" s="253" t="s">
        <v>595</v>
      </c>
      <c r="D167" s="312" t="s">
        <v>596</v>
      </c>
      <c r="E167" s="279" t="s">
        <v>597</v>
      </c>
      <c r="F167" s="244">
        <v>100</v>
      </c>
      <c r="G167" s="245" t="s">
        <v>149</v>
      </c>
      <c r="H167" s="260">
        <v>835897</v>
      </c>
      <c r="I167" s="255">
        <v>3615.9999999999995</v>
      </c>
      <c r="J167" s="256"/>
      <c r="K167" s="249">
        <f>IF(J167&gt;0,J167*I167,"")</f>
      </c>
      <c r="L167" s="244" t="s">
        <v>131</v>
      </c>
      <c r="M167" s="257">
        <v>4601887318675</v>
      </c>
    </row>
    <row r="168" spans="1:13" s="280" customFormat="1" ht="33" customHeight="1">
      <c r="A168" s="157"/>
      <c r="B168" s="262" t="s">
        <v>598</v>
      </c>
      <c r="C168" s="287" t="s">
        <v>599</v>
      </c>
      <c r="D168" s="262" t="s">
        <v>600</v>
      </c>
      <c r="E168" s="279" t="s">
        <v>601</v>
      </c>
      <c r="F168" s="244">
        <v>100</v>
      </c>
      <c r="G168" s="245" t="s">
        <v>100</v>
      </c>
      <c r="H168" s="260">
        <v>777363</v>
      </c>
      <c r="I168" s="255">
        <v>2203.5</v>
      </c>
      <c r="J168" s="256"/>
      <c r="K168" s="249">
        <f>IF(J168&gt;0,J168*I168,"")</f>
      </c>
      <c r="L168" s="244" t="s">
        <v>131</v>
      </c>
      <c r="M168" s="257">
        <v>4601887330462</v>
      </c>
    </row>
    <row r="169" spans="1:13" s="280" customFormat="1" ht="33" customHeight="1">
      <c r="A169" s="261"/>
      <c r="B169" s="273" t="s">
        <v>602</v>
      </c>
      <c r="C169" s="273" t="s">
        <v>603</v>
      </c>
      <c r="D169" s="273" t="s">
        <v>604</v>
      </c>
      <c r="E169" s="279" t="s">
        <v>605</v>
      </c>
      <c r="F169" s="244">
        <v>100</v>
      </c>
      <c r="G169" s="245" t="s">
        <v>100</v>
      </c>
      <c r="H169" s="260">
        <v>777315</v>
      </c>
      <c r="I169" s="255">
        <v>2203.5</v>
      </c>
      <c r="J169" s="256"/>
      <c r="K169" s="249">
        <f>IF(J169&gt;0,J169*I169,"")</f>
      </c>
      <c r="L169" s="244" t="s">
        <v>131</v>
      </c>
      <c r="M169" s="257">
        <v>4601887330486</v>
      </c>
    </row>
    <row r="170" spans="1:13" s="280" customFormat="1" ht="33" customHeight="1">
      <c r="A170" s="251" t="s">
        <v>95</v>
      </c>
      <c r="B170" s="309" t="s">
        <v>606</v>
      </c>
      <c r="C170" s="253" t="s">
        <v>607</v>
      </c>
      <c r="D170" s="273" t="s">
        <v>608</v>
      </c>
      <c r="E170" s="279" t="s">
        <v>609</v>
      </c>
      <c r="F170" s="244">
        <v>100</v>
      </c>
      <c r="G170" s="245" t="s">
        <v>100</v>
      </c>
      <c r="H170" s="260">
        <v>835900</v>
      </c>
      <c r="I170" s="255">
        <v>2316.5</v>
      </c>
      <c r="J170" s="256"/>
      <c r="K170" s="249">
        <f>IF(J170&gt;0,J170*I170,"")</f>
      </c>
      <c r="L170" s="244" t="s">
        <v>131</v>
      </c>
      <c r="M170" s="257">
        <v>4601887324331</v>
      </c>
    </row>
    <row r="171" spans="1:13" s="280" customFormat="1" ht="33" customHeight="1">
      <c r="A171" s="157"/>
      <c r="B171" s="262" t="s">
        <v>610</v>
      </c>
      <c r="C171" s="287" t="s">
        <v>611</v>
      </c>
      <c r="D171" s="262" t="s">
        <v>612</v>
      </c>
      <c r="E171" s="315" t="s">
        <v>613</v>
      </c>
      <c r="F171" s="244">
        <v>100</v>
      </c>
      <c r="G171" s="245" t="s">
        <v>100</v>
      </c>
      <c r="H171" s="260">
        <v>777402</v>
      </c>
      <c r="I171" s="255">
        <v>2203.5</v>
      </c>
      <c r="J171" s="256"/>
      <c r="K171" s="249">
        <f>IF(J171&gt;0,J171*I171,"")</f>
      </c>
      <c r="L171" s="244" t="s">
        <v>131</v>
      </c>
      <c r="M171" s="257">
        <v>4601887330493</v>
      </c>
    </row>
    <row r="172" spans="1:13" s="280" customFormat="1" ht="33" customHeight="1">
      <c r="A172" s="157"/>
      <c r="B172" s="262" t="s">
        <v>614</v>
      </c>
      <c r="C172" s="287" t="s">
        <v>615</v>
      </c>
      <c r="D172" s="262" t="s">
        <v>616</v>
      </c>
      <c r="E172" s="279" t="s">
        <v>617</v>
      </c>
      <c r="F172" s="244">
        <v>100</v>
      </c>
      <c r="G172" s="245" t="s">
        <v>100</v>
      </c>
      <c r="H172" s="260">
        <v>777349</v>
      </c>
      <c r="I172" s="255">
        <v>2203.5</v>
      </c>
      <c r="J172" s="256"/>
      <c r="K172" s="249">
        <f>IF(J172&gt;0,J172*I172,"")</f>
      </c>
      <c r="L172" s="244" t="s">
        <v>131</v>
      </c>
      <c r="M172" s="257">
        <v>4601887330509</v>
      </c>
    </row>
    <row r="173" spans="1:13" s="280" customFormat="1" ht="33" customHeight="1">
      <c r="A173" s="157"/>
      <c r="B173" s="242" t="s">
        <v>618</v>
      </c>
      <c r="C173" s="287" t="s">
        <v>619</v>
      </c>
      <c r="D173" s="262" t="s">
        <v>620</v>
      </c>
      <c r="E173" s="288" t="s">
        <v>621</v>
      </c>
      <c r="F173" s="244">
        <v>100</v>
      </c>
      <c r="G173" s="245" t="s">
        <v>100</v>
      </c>
      <c r="H173" s="260">
        <v>777404</v>
      </c>
      <c r="I173" s="255">
        <v>2542.4999999999995</v>
      </c>
      <c r="J173" s="256"/>
      <c r="K173" s="249">
        <f>IF(J173&gt;0,J173*I173,"")</f>
      </c>
      <c r="L173" s="244" t="s">
        <v>131</v>
      </c>
      <c r="M173" s="257">
        <v>4601887330530</v>
      </c>
    </row>
    <row r="174" spans="1:13" s="280" customFormat="1" ht="33" customHeight="1">
      <c r="A174" s="261"/>
      <c r="B174" s="273" t="s">
        <v>622</v>
      </c>
      <c r="C174" s="273" t="s">
        <v>623</v>
      </c>
      <c r="D174" s="273" t="s">
        <v>624</v>
      </c>
      <c r="E174" s="279" t="s">
        <v>625</v>
      </c>
      <c r="F174" s="244">
        <v>100</v>
      </c>
      <c r="G174" s="245" t="s">
        <v>100</v>
      </c>
      <c r="H174" s="260">
        <v>777316</v>
      </c>
      <c r="I174" s="255">
        <v>2316.5</v>
      </c>
      <c r="J174" s="256"/>
      <c r="K174" s="249">
        <f>IF(J174&gt;0,J174*I174,"")</f>
      </c>
      <c r="L174" s="244" t="s">
        <v>131</v>
      </c>
      <c r="M174" s="257">
        <v>4601887330554</v>
      </c>
    </row>
    <row r="175" spans="1:13" s="280" customFormat="1" ht="33" customHeight="1">
      <c r="A175" s="251" t="s">
        <v>95</v>
      </c>
      <c r="B175" s="309" t="s">
        <v>626</v>
      </c>
      <c r="C175" s="253" t="s">
        <v>627</v>
      </c>
      <c r="D175" s="273" t="s">
        <v>628</v>
      </c>
      <c r="E175" s="279" t="s">
        <v>629</v>
      </c>
      <c r="F175" s="244">
        <v>100</v>
      </c>
      <c r="G175" s="245" t="s">
        <v>100</v>
      </c>
      <c r="H175" s="260">
        <v>835903</v>
      </c>
      <c r="I175" s="255">
        <v>2542.4999999999995</v>
      </c>
      <c r="J175" s="256"/>
      <c r="K175" s="249">
        <f>IF(J175&gt;0,J175*I175,"")</f>
      </c>
      <c r="L175" s="244" t="s">
        <v>131</v>
      </c>
      <c r="M175" s="257">
        <v>4601887324553</v>
      </c>
    </row>
    <row r="176" spans="1:13" s="280" customFormat="1" ht="33" customHeight="1">
      <c r="A176" s="261"/>
      <c r="B176" s="273" t="s">
        <v>630</v>
      </c>
      <c r="C176" s="273" t="s">
        <v>631</v>
      </c>
      <c r="D176" s="273" t="s">
        <v>632</v>
      </c>
      <c r="E176" s="279" t="s">
        <v>633</v>
      </c>
      <c r="F176" s="244">
        <v>100</v>
      </c>
      <c r="G176" s="245" t="s">
        <v>149</v>
      </c>
      <c r="H176" s="260">
        <v>777664</v>
      </c>
      <c r="I176" s="255">
        <v>3615.9999999999995</v>
      </c>
      <c r="J176" s="256"/>
      <c r="K176" s="249">
        <f>IF(J176&gt;0,J176*I176,"")</f>
      </c>
      <c r="L176" s="244" t="s">
        <v>131</v>
      </c>
      <c r="M176" s="257">
        <v>4601887330585</v>
      </c>
    </row>
    <row r="177" spans="1:13" s="280" customFormat="1" ht="33" customHeight="1">
      <c r="A177" s="251" t="s">
        <v>95</v>
      </c>
      <c r="B177" s="309" t="s">
        <v>634</v>
      </c>
      <c r="C177" s="253" t="s">
        <v>635</v>
      </c>
      <c r="D177" s="273" t="s">
        <v>636</v>
      </c>
      <c r="E177" s="279" t="s">
        <v>637</v>
      </c>
      <c r="F177" s="244">
        <v>100</v>
      </c>
      <c r="G177" s="245" t="s">
        <v>100</v>
      </c>
      <c r="H177" s="260">
        <v>835905</v>
      </c>
      <c r="I177" s="255">
        <v>2542.4999999999995</v>
      </c>
      <c r="J177" s="256"/>
      <c r="K177" s="249">
        <f>IF(J177&gt;0,J177*I177,"")</f>
      </c>
      <c r="L177" s="244" t="s">
        <v>131</v>
      </c>
      <c r="M177" s="257">
        <v>4601887315056</v>
      </c>
    </row>
    <row r="178" spans="1:13" s="280" customFormat="1" ht="33" customHeight="1">
      <c r="A178" s="261"/>
      <c r="B178" s="263" t="s">
        <v>638</v>
      </c>
      <c r="C178" s="273" t="s">
        <v>639</v>
      </c>
      <c r="D178" s="263" t="s">
        <v>640</v>
      </c>
      <c r="E178" s="301" t="s">
        <v>641</v>
      </c>
      <c r="F178" s="244">
        <v>100</v>
      </c>
      <c r="G178" s="245" t="s">
        <v>149</v>
      </c>
      <c r="H178" s="260">
        <v>811289</v>
      </c>
      <c r="I178" s="255">
        <v>3615.9999999999995</v>
      </c>
      <c r="J178" s="256"/>
      <c r="K178" s="249">
        <f>IF(J178&gt;0,J178*I178,"")</f>
      </c>
      <c r="L178" s="244" t="s">
        <v>131</v>
      </c>
      <c r="M178" s="257">
        <v>4601887119852</v>
      </c>
    </row>
    <row r="179" spans="1:13" s="280" customFormat="1" ht="33" customHeight="1">
      <c r="A179" s="251" t="s">
        <v>95</v>
      </c>
      <c r="B179" s="309" t="s">
        <v>642</v>
      </c>
      <c r="C179" s="253" t="s">
        <v>643</v>
      </c>
      <c r="D179" s="263" t="s">
        <v>644</v>
      </c>
      <c r="E179" s="279" t="s">
        <v>645</v>
      </c>
      <c r="F179" s="244">
        <v>100</v>
      </c>
      <c r="G179" s="245" t="s">
        <v>100</v>
      </c>
      <c r="H179" s="260">
        <v>835904</v>
      </c>
      <c r="I179" s="255">
        <v>2542.4999999999995</v>
      </c>
      <c r="J179" s="256"/>
      <c r="K179" s="249">
        <f>IF(J179&gt;0,J179*I179,"")</f>
      </c>
      <c r="L179" s="244" t="s">
        <v>131</v>
      </c>
      <c r="M179" s="257">
        <v>4601887316800</v>
      </c>
    </row>
    <row r="180" spans="1:13" s="280" customFormat="1" ht="33" customHeight="1">
      <c r="A180" s="261"/>
      <c r="B180" s="273" t="s">
        <v>646</v>
      </c>
      <c r="C180" s="273" t="s">
        <v>647</v>
      </c>
      <c r="D180" s="273" t="s">
        <v>648</v>
      </c>
      <c r="E180" s="279" t="s">
        <v>649</v>
      </c>
      <c r="F180" s="244">
        <v>100</v>
      </c>
      <c r="G180" s="245" t="s">
        <v>149</v>
      </c>
      <c r="H180" s="260">
        <v>777665</v>
      </c>
      <c r="I180" s="255">
        <v>3615.9999999999995</v>
      </c>
      <c r="J180" s="256"/>
      <c r="K180" s="249">
        <f>IF(J180&gt;0,J180*I180,"")</f>
      </c>
      <c r="L180" s="244" t="s">
        <v>131</v>
      </c>
      <c r="M180" s="257">
        <v>4601887330622</v>
      </c>
    </row>
    <row r="181" spans="1:16" s="258" customFormat="1" ht="33" customHeight="1">
      <c r="A181" s="251" t="s">
        <v>95</v>
      </c>
      <c r="B181" s="309" t="s">
        <v>650</v>
      </c>
      <c r="C181" s="253" t="s">
        <v>651</v>
      </c>
      <c r="D181" s="273" t="s">
        <v>652</v>
      </c>
      <c r="E181" s="314" t="s">
        <v>653</v>
      </c>
      <c r="F181" s="244">
        <v>100</v>
      </c>
      <c r="G181" s="245" t="s">
        <v>149</v>
      </c>
      <c r="H181" s="275">
        <v>835906</v>
      </c>
      <c r="I181" s="247">
        <v>3615.9999999999995</v>
      </c>
      <c r="J181" s="256"/>
      <c r="K181" s="249">
        <f>IF(J181&gt;0,J181*I181,"")</f>
      </c>
      <c r="L181" s="244" t="s">
        <v>131</v>
      </c>
      <c r="M181" s="257">
        <v>4601887325796</v>
      </c>
      <c r="O181" s="214"/>
      <c r="P181" s="278"/>
    </row>
    <row r="182" spans="1:16" s="258" customFormat="1" ht="33" customHeight="1">
      <c r="A182" s="251" t="s">
        <v>95</v>
      </c>
      <c r="B182" s="309" t="s">
        <v>654</v>
      </c>
      <c r="C182" s="253" t="s">
        <v>655</v>
      </c>
      <c r="D182" s="273" t="s">
        <v>656</v>
      </c>
      <c r="E182" s="314" t="s">
        <v>657</v>
      </c>
      <c r="F182" s="244">
        <v>100</v>
      </c>
      <c r="G182" s="245" t="s">
        <v>149</v>
      </c>
      <c r="H182" s="275">
        <v>835908</v>
      </c>
      <c r="I182" s="247">
        <v>3615.9999999999995</v>
      </c>
      <c r="J182" s="256"/>
      <c r="K182" s="249">
        <f>IF(J182&gt;0,J182*I182,"")</f>
      </c>
      <c r="L182" s="244" t="s">
        <v>131</v>
      </c>
      <c r="M182" s="257">
        <v>4601887312185</v>
      </c>
      <c r="O182" s="214"/>
      <c r="P182" s="278"/>
    </row>
    <row r="183" spans="1:16" s="258" customFormat="1" ht="33" customHeight="1">
      <c r="A183" s="251" t="s">
        <v>95</v>
      </c>
      <c r="B183" s="309" t="s">
        <v>658</v>
      </c>
      <c r="C183" s="253" t="s">
        <v>659</v>
      </c>
      <c r="D183" s="273" t="s">
        <v>660</v>
      </c>
      <c r="E183" s="314" t="s">
        <v>661</v>
      </c>
      <c r="F183" s="244">
        <v>100</v>
      </c>
      <c r="G183" s="245" t="s">
        <v>149</v>
      </c>
      <c r="H183" s="275">
        <v>835909</v>
      </c>
      <c r="I183" s="247">
        <v>3615.9999999999995</v>
      </c>
      <c r="J183" s="256"/>
      <c r="K183" s="249">
        <f>IF(J183&gt;0,J183*I183,"")</f>
      </c>
      <c r="L183" s="244" t="s">
        <v>131</v>
      </c>
      <c r="M183" s="257">
        <v>4601887315100</v>
      </c>
      <c r="O183" s="214"/>
      <c r="P183" s="278"/>
    </row>
    <row r="184" spans="1:13" s="280" customFormat="1" ht="33" customHeight="1">
      <c r="A184" s="251" t="s">
        <v>95</v>
      </c>
      <c r="B184" s="309" t="s">
        <v>662</v>
      </c>
      <c r="C184" s="253" t="s">
        <v>663</v>
      </c>
      <c r="D184" s="263" t="s">
        <v>664</v>
      </c>
      <c r="E184" s="301" t="s">
        <v>665</v>
      </c>
      <c r="F184" s="244">
        <v>100</v>
      </c>
      <c r="G184" s="245" t="s">
        <v>100</v>
      </c>
      <c r="H184" s="260">
        <v>835885</v>
      </c>
      <c r="I184" s="247">
        <v>2542.4999999999995</v>
      </c>
      <c r="J184" s="256"/>
      <c r="K184" s="249">
        <f>IF(J184&gt;0,J184*I184,"")</f>
      </c>
      <c r="L184" s="244" t="s">
        <v>131</v>
      </c>
      <c r="M184" s="257">
        <v>4601887317968</v>
      </c>
    </row>
    <row r="185" spans="1:13" s="280" customFormat="1" ht="33" customHeight="1">
      <c r="A185" s="251" t="s">
        <v>95</v>
      </c>
      <c r="B185" s="309" t="s">
        <v>666</v>
      </c>
      <c r="C185" s="253" t="s">
        <v>667</v>
      </c>
      <c r="D185" s="263" t="s">
        <v>668</v>
      </c>
      <c r="E185" s="301" t="s">
        <v>669</v>
      </c>
      <c r="F185" s="244">
        <v>100</v>
      </c>
      <c r="G185" s="245" t="s">
        <v>149</v>
      </c>
      <c r="H185" s="260">
        <v>835884</v>
      </c>
      <c r="I185" s="247">
        <v>3615.9999999999995</v>
      </c>
      <c r="J185" s="256"/>
      <c r="K185" s="249">
        <f>IF(J185&gt;0,J185*I185,"")</f>
      </c>
      <c r="L185" s="244" t="s">
        <v>131</v>
      </c>
      <c r="M185" s="257">
        <v>4601887186540</v>
      </c>
    </row>
    <row r="186" spans="1:13" s="280" customFormat="1" ht="33" customHeight="1">
      <c r="A186" s="259"/>
      <c r="B186" s="242" t="s">
        <v>670</v>
      </c>
      <c r="C186" s="241" t="s">
        <v>671</v>
      </c>
      <c r="D186" s="241" t="s">
        <v>672</v>
      </c>
      <c r="E186" s="279" t="s">
        <v>498</v>
      </c>
      <c r="F186" s="244">
        <v>100</v>
      </c>
      <c r="G186" s="245" t="s">
        <v>100</v>
      </c>
      <c r="H186" s="260">
        <v>777408</v>
      </c>
      <c r="I186" s="255">
        <v>2316.5</v>
      </c>
      <c r="J186" s="256"/>
      <c r="K186" s="249">
        <f>IF(J186&gt;0,J186*I186,"")</f>
      </c>
      <c r="L186" s="244" t="s">
        <v>131</v>
      </c>
      <c r="M186" s="257">
        <v>4601887330653</v>
      </c>
    </row>
    <row r="187" spans="1:13" s="280" customFormat="1" ht="33" customHeight="1">
      <c r="A187" s="157"/>
      <c r="B187" s="242" t="s">
        <v>673</v>
      </c>
      <c r="C187" s="241" t="s">
        <v>674</v>
      </c>
      <c r="D187" s="242" t="s">
        <v>675</v>
      </c>
      <c r="E187" s="316" t="s">
        <v>676</v>
      </c>
      <c r="F187" s="244">
        <v>100</v>
      </c>
      <c r="G187" s="245" t="s">
        <v>100</v>
      </c>
      <c r="H187" s="260">
        <v>777366</v>
      </c>
      <c r="I187" s="255">
        <v>2203.5</v>
      </c>
      <c r="J187" s="256"/>
      <c r="K187" s="249">
        <f>IF(J187&gt;0,J187*I187,"")</f>
      </c>
      <c r="L187" s="244" t="s">
        <v>131</v>
      </c>
      <c r="M187" s="257">
        <v>4601887330660</v>
      </c>
    </row>
    <row r="188" spans="1:13" s="280" customFormat="1" ht="33" customHeight="1">
      <c r="A188" s="157"/>
      <c r="B188" s="242" t="s">
        <v>677</v>
      </c>
      <c r="C188" s="287" t="s">
        <v>678</v>
      </c>
      <c r="D188" s="262" t="s">
        <v>679</v>
      </c>
      <c r="E188" s="279" t="s">
        <v>680</v>
      </c>
      <c r="F188" s="244">
        <v>100</v>
      </c>
      <c r="G188" s="245" t="s">
        <v>100</v>
      </c>
      <c r="H188" s="260">
        <v>777367</v>
      </c>
      <c r="I188" s="255">
        <v>2824.9999999999995</v>
      </c>
      <c r="J188" s="256"/>
      <c r="K188" s="249">
        <f>IF(J188&gt;0,J188*I188,"")</f>
      </c>
      <c r="L188" s="244" t="s">
        <v>131</v>
      </c>
      <c r="M188" s="257">
        <v>4601887330684</v>
      </c>
    </row>
    <row r="189" spans="1:13" s="280" customFormat="1" ht="33" customHeight="1">
      <c r="A189" s="261"/>
      <c r="B189" s="262" t="s">
        <v>681</v>
      </c>
      <c r="C189" s="273" t="s">
        <v>682</v>
      </c>
      <c r="D189" s="263" t="s">
        <v>683</v>
      </c>
      <c r="E189" s="301" t="s">
        <v>684</v>
      </c>
      <c r="F189" s="244">
        <v>100</v>
      </c>
      <c r="G189" s="245" t="s">
        <v>100</v>
      </c>
      <c r="H189" s="260">
        <v>811292</v>
      </c>
      <c r="I189" s="255">
        <v>2824.9999999999995</v>
      </c>
      <c r="J189" s="256"/>
      <c r="K189" s="249">
        <f>IF(J189&gt;0,J189*I189,"")</f>
      </c>
      <c r="L189" s="244" t="s">
        <v>131</v>
      </c>
      <c r="M189" s="257">
        <v>4601887121404</v>
      </c>
    </row>
    <row r="190" spans="1:13" s="280" customFormat="1" ht="33" customHeight="1">
      <c r="A190" s="317"/>
      <c r="B190" s="262" t="s">
        <v>685</v>
      </c>
      <c r="C190" s="273" t="s">
        <v>686</v>
      </c>
      <c r="D190" s="263" t="s">
        <v>687</v>
      </c>
      <c r="E190" s="301" t="s">
        <v>688</v>
      </c>
      <c r="F190" s="244">
        <v>100</v>
      </c>
      <c r="G190" s="245" t="s">
        <v>100</v>
      </c>
      <c r="H190" s="318">
        <v>777333</v>
      </c>
      <c r="I190" s="255">
        <v>2203.5</v>
      </c>
      <c r="J190" s="256"/>
      <c r="K190" s="249">
        <f>IF(J190&gt;0,J190*I190,"")</f>
      </c>
      <c r="L190" s="244" t="s">
        <v>131</v>
      </c>
      <c r="M190" s="257">
        <v>4601887330721</v>
      </c>
    </row>
    <row r="191" spans="1:13" s="280" customFormat="1" ht="33" customHeight="1">
      <c r="A191" s="317"/>
      <c r="B191" s="262" t="s">
        <v>689</v>
      </c>
      <c r="C191" s="273" t="s">
        <v>690</v>
      </c>
      <c r="D191" s="263" t="s">
        <v>691</v>
      </c>
      <c r="E191" s="301" t="s">
        <v>692</v>
      </c>
      <c r="F191" s="244">
        <v>100</v>
      </c>
      <c r="G191" s="245" t="s">
        <v>100</v>
      </c>
      <c r="H191" s="318">
        <v>777410</v>
      </c>
      <c r="I191" s="255">
        <v>2542.4999999999995</v>
      </c>
      <c r="J191" s="256"/>
      <c r="K191" s="249">
        <f>IF(J191&gt;0,J191*I191,"")</f>
      </c>
      <c r="L191" s="244" t="s">
        <v>131</v>
      </c>
      <c r="M191" s="257">
        <v>4601887330738</v>
      </c>
    </row>
    <row r="192" spans="1:13" s="280" customFormat="1" ht="33" customHeight="1">
      <c r="A192" s="157"/>
      <c r="B192" s="242" t="s">
        <v>693</v>
      </c>
      <c r="C192" s="287" t="s">
        <v>694</v>
      </c>
      <c r="D192" s="262" t="s">
        <v>695</v>
      </c>
      <c r="E192" s="279" t="s">
        <v>696</v>
      </c>
      <c r="F192" s="244">
        <v>100</v>
      </c>
      <c r="G192" s="245" t="s">
        <v>100</v>
      </c>
      <c r="H192" s="260">
        <v>777350</v>
      </c>
      <c r="I192" s="255">
        <v>2824.9999999999995</v>
      </c>
      <c r="J192" s="256"/>
      <c r="K192" s="249">
        <f>IF(J192&gt;0,J192*I192,"")</f>
      </c>
      <c r="L192" s="244" t="s">
        <v>131</v>
      </c>
      <c r="M192" s="257">
        <v>4601887330745</v>
      </c>
    </row>
    <row r="193" spans="1:13" s="280" customFormat="1" ht="33" customHeight="1">
      <c r="A193" s="251" t="s">
        <v>95</v>
      </c>
      <c r="B193" s="291" t="s">
        <v>697</v>
      </c>
      <c r="C193" s="253" t="s">
        <v>698</v>
      </c>
      <c r="D193" s="273" t="s">
        <v>699</v>
      </c>
      <c r="E193" s="301" t="s">
        <v>700</v>
      </c>
      <c r="F193" s="244">
        <v>100</v>
      </c>
      <c r="G193" s="245" t="s">
        <v>149</v>
      </c>
      <c r="H193" s="260">
        <v>835875</v>
      </c>
      <c r="I193" s="247">
        <v>3615.9999999999995</v>
      </c>
      <c r="J193" s="256"/>
      <c r="K193" s="249">
        <f>IF(J193&gt;0,J193*I193,"")</f>
      </c>
      <c r="L193" s="244" t="s">
        <v>131</v>
      </c>
      <c r="M193" s="257">
        <v>4601887186557</v>
      </c>
    </row>
    <row r="194" spans="1:13" s="280" customFormat="1" ht="33" customHeight="1">
      <c r="A194" s="259"/>
      <c r="B194" s="241" t="s">
        <v>701</v>
      </c>
      <c r="C194" s="241" t="s">
        <v>702</v>
      </c>
      <c r="D194" s="241" t="s">
        <v>703</v>
      </c>
      <c r="E194" s="288" t="s">
        <v>704</v>
      </c>
      <c r="F194" s="244">
        <v>100</v>
      </c>
      <c r="G194" s="245" t="s">
        <v>100</v>
      </c>
      <c r="H194" s="260">
        <v>777411</v>
      </c>
      <c r="I194" s="255">
        <v>2824.9999999999995</v>
      </c>
      <c r="J194" s="256"/>
      <c r="K194" s="249">
        <f>IF(J194&gt;0,J194*I194,"")</f>
      </c>
      <c r="L194" s="244" t="s">
        <v>131</v>
      </c>
      <c r="M194" s="257">
        <v>4601887330776</v>
      </c>
    </row>
    <row r="195" spans="1:13" s="280" customFormat="1" ht="33" customHeight="1">
      <c r="A195" s="251" t="s">
        <v>95</v>
      </c>
      <c r="B195" s="309" t="s">
        <v>705</v>
      </c>
      <c r="C195" s="253" t="s">
        <v>706</v>
      </c>
      <c r="D195" s="312" t="s">
        <v>707</v>
      </c>
      <c r="E195" s="301" t="s">
        <v>708</v>
      </c>
      <c r="F195" s="244">
        <v>100</v>
      </c>
      <c r="G195" s="245" t="s">
        <v>100</v>
      </c>
      <c r="H195" s="260">
        <v>835907</v>
      </c>
      <c r="I195" s="255">
        <v>2542.4999999999995</v>
      </c>
      <c r="J195" s="256"/>
      <c r="K195" s="249">
        <f>IF(J195&gt;0,J195*I195,"")</f>
      </c>
      <c r="L195" s="244" t="s">
        <v>131</v>
      </c>
      <c r="M195" s="257">
        <v>4601887186564</v>
      </c>
    </row>
    <row r="196" spans="1:13" s="280" customFormat="1" ht="33" customHeight="1">
      <c r="A196" s="157"/>
      <c r="B196" s="262" t="s">
        <v>709</v>
      </c>
      <c r="C196" s="287" t="s">
        <v>710</v>
      </c>
      <c r="D196" s="262" t="s">
        <v>711</v>
      </c>
      <c r="E196" s="254" t="s">
        <v>712</v>
      </c>
      <c r="F196" s="244">
        <v>100</v>
      </c>
      <c r="G196" s="245" t="s">
        <v>100</v>
      </c>
      <c r="H196" s="260">
        <v>777368</v>
      </c>
      <c r="I196" s="255">
        <v>2203.5</v>
      </c>
      <c r="J196" s="256"/>
      <c r="K196" s="249">
        <f>IF(J196&gt;0,J196*I196,"")</f>
      </c>
      <c r="L196" s="244" t="s">
        <v>131</v>
      </c>
      <c r="M196" s="257">
        <v>4601887330813</v>
      </c>
    </row>
    <row r="197" spans="1:13" s="280" customFormat="1" ht="33" customHeight="1">
      <c r="A197" s="251" t="s">
        <v>95</v>
      </c>
      <c r="B197" s="309" t="s">
        <v>713</v>
      </c>
      <c r="C197" s="253" t="s">
        <v>714</v>
      </c>
      <c r="D197" s="263" t="s">
        <v>715</v>
      </c>
      <c r="E197" s="301" t="s">
        <v>716</v>
      </c>
      <c r="F197" s="244">
        <v>100</v>
      </c>
      <c r="G197" s="245" t="s">
        <v>100</v>
      </c>
      <c r="H197" s="260">
        <v>835881</v>
      </c>
      <c r="I197" s="255">
        <v>2542.4999999999995</v>
      </c>
      <c r="J197" s="256"/>
      <c r="K197" s="249">
        <f>IF(J197&gt;0,J197*I197,"")</f>
      </c>
      <c r="L197" s="244" t="s">
        <v>131</v>
      </c>
      <c r="M197" s="257">
        <v>4601887186571</v>
      </c>
    </row>
    <row r="198" spans="1:13" s="280" customFormat="1" ht="33" customHeight="1">
      <c r="A198" s="261"/>
      <c r="B198" s="273" t="s">
        <v>717</v>
      </c>
      <c r="C198" s="273" t="s">
        <v>718</v>
      </c>
      <c r="D198" s="273" t="s">
        <v>719</v>
      </c>
      <c r="E198" s="301" t="s">
        <v>720</v>
      </c>
      <c r="F198" s="244">
        <v>100</v>
      </c>
      <c r="G198" s="245" t="s">
        <v>100</v>
      </c>
      <c r="H198" s="260">
        <v>778907</v>
      </c>
      <c r="I198" s="255">
        <v>2824.9999999999995</v>
      </c>
      <c r="J198" s="256"/>
      <c r="K198" s="249">
        <f>IF(J198&gt;0,J198*I198,"")</f>
      </c>
      <c r="L198" s="244" t="s">
        <v>131</v>
      </c>
      <c r="M198" s="257">
        <v>4601887367314</v>
      </c>
    </row>
    <row r="199" spans="1:13" s="280" customFormat="1" ht="33" customHeight="1">
      <c r="A199" s="157"/>
      <c r="B199" s="273" t="s">
        <v>721</v>
      </c>
      <c r="C199" s="273" t="s">
        <v>722</v>
      </c>
      <c r="D199" s="273" t="s">
        <v>723</v>
      </c>
      <c r="E199" s="319" t="s">
        <v>724</v>
      </c>
      <c r="F199" s="244">
        <v>100</v>
      </c>
      <c r="G199" s="245" t="s">
        <v>100</v>
      </c>
      <c r="H199" s="260">
        <v>777413</v>
      </c>
      <c r="I199" s="255">
        <v>2203.5</v>
      </c>
      <c r="J199" s="256"/>
      <c r="K199" s="249">
        <f>IF(J199&gt;0,J199*I199,"")</f>
      </c>
      <c r="L199" s="244" t="s">
        <v>131</v>
      </c>
      <c r="M199" s="257">
        <v>4601887330844</v>
      </c>
    </row>
    <row r="200" spans="1:13" s="280" customFormat="1" ht="33" customHeight="1">
      <c r="A200" s="251" t="s">
        <v>95</v>
      </c>
      <c r="B200" s="309" t="s">
        <v>725</v>
      </c>
      <c r="C200" s="253" t="s">
        <v>726</v>
      </c>
      <c r="D200" s="273" t="s">
        <v>727</v>
      </c>
      <c r="E200" s="301" t="s">
        <v>728</v>
      </c>
      <c r="F200" s="244">
        <v>100</v>
      </c>
      <c r="G200" s="245" t="s">
        <v>100</v>
      </c>
      <c r="H200" s="260">
        <v>835882</v>
      </c>
      <c r="I200" s="255">
        <v>2542.4999999999995</v>
      </c>
      <c r="J200" s="256"/>
      <c r="K200" s="249">
        <f>IF(J200&gt;0,J200*I200,"")</f>
      </c>
      <c r="L200" s="244" t="s">
        <v>131</v>
      </c>
      <c r="M200" s="257">
        <v>4601887186588</v>
      </c>
    </row>
    <row r="201" spans="1:13" s="280" customFormat="1" ht="33" customHeight="1">
      <c r="A201" s="261"/>
      <c r="B201" s="273" t="s">
        <v>729</v>
      </c>
      <c r="C201" s="273" t="s">
        <v>730</v>
      </c>
      <c r="D201" s="273" t="s">
        <v>731</v>
      </c>
      <c r="E201" s="279" t="s">
        <v>732</v>
      </c>
      <c r="F201" s="244">
        <v>100</v>
      </c>
      <c r="G201" s="245" t="s">
        <v>100</v>
      </c>
      <c r="H201" s="260">
        <v>777318</v>
      </c>
      <c r="I201" s="255">
        <v>2824.9999999999995</v>
      </c>
      <c r="J201" s="256"/>
      <c r="K201" s="249">
        <f>IF(J201&gt;0,J201*I201,"")</f>
      </c>
      <c r="L201" s="244" t="s">
        <v>131</v>
      </c>
      <c r="M201" s="257">
        <v>4601887330851</v>
      </c>
    </row>
    <row r="202" spans="1:13" s="280" customFormat="1" ht="33" customHeight="1">
      <c r="A202" s="261"/>
      <c r="B202" s="320" t="s">
        <v>733</v>
      </c>
      <c r="C202" s="321" t="s">
        <v>734</v>
      </c>
      <c r="D202" s="321" t="s">
        <v>735</v>
      </c>
      <c r="E202" s="322" t="s">
        <v>736</v>
      </c>
      <c r="F202" s="276">
        <v>100</v>
      </c>
      <c r="G202" s="323" t="s">
        <v>100</v>
      </c>
      <c r="H202" s="324">
        <v>777319</v>
      </c>
      <c r="I202" s="325">
        <v>2824.9999999999995</v>
      </c>
      <c r="J202" s="326"/>
      <c r="K202" s="249">
        <f>IF(J202&gt;0,J202*I202,"")</f>
      </c>
      <c r="L202" s="276" t="s">
        <v>131</v>
      </c>
      <c r="M202" s="327">
        <v>4601887330868</v>
      </c>
    </row>
    <row r="203" spans="1:13" s="280" customFormat="1" ht="33" customHeight="1">
      <c r="A203" s="251" t="s">
        <v>95</v>
      </c>
      <c r="B203" s="328" t="s">
        <v>737</v>
      </c>
      <c r="C203" s="329" t="s">
        <v>738</v>
      </c>
      <c r="D203" s="321" t="s">
        <v>739</v>
      </c>
      <c r="E203" s="330" t="s">
        <v>740</v>
      </c>
      <c r="F203" s="276">
        <v>100</v>
      </c>
      <c r="G203" s="323" t="s">
        <v>149</v>
      </c>
      <c r="H203" s="324">
        <v>835883</v>
      </c>
      <c r="I203" s="325">
        <v>3615.9999999999995</v>
      </c>
      <c r="J203" s="326"/>
      <c r="K203" s="249">
        <f>IF(J203&gt;0,J203*I203,"")</f>
      </c>
      <c r="L203" s="276" t="s">
        <v>131</v>
      </c>
      <c r="M203" s="327">
        <v>4601887186595</v>
      </c>
    </row>
    <row r="204" spans="1:13" s="280" customFormat="1" ht="33" customHeight="1">
      <c r="A204" s="251" t="s">
        <v>95</v>
      </c>
      <c r="B204" s="291" t="s">
        <v>741</v>
      </c>
      <c r="C204" s="253" t="s">
        <v>742</v>
      </c>
      <c r="D204" s="273" t="s">
        <v>743</v>
      </c>
      <c r="E204" s="301" t="s">
        <v>744</v>
      </c>
      <c r="F204" s="244">
        <v>100</v>
      </c>
      <c r="G204" s="245" t="s">
        <v>100</v>
      </c>
      <c r="H204" s="260">
        <v>835887</v>
      </c>
      <c r="I204" s="255">
        <v>2542.4999999999995</v>
      </c>
      <c r="J204" s="256"/>
      <c r="K204" s="249">
        <f>IF(J204&gt;0,J204*I204,"")</f>
      </c>
      <c r="L204" s="244" t="s">
        <v>131</v>
      </c>
      <c r="M204" s="257">
        <v>4601887186601</v>
      </c>
    </row>
    <row r="205" spans="10:11" ht="12.75">
      <c r="J205" s="161">
        <f>SUM(J42:J204)</f>
        <v>0</v>
      </c>
      <c r="K205" s="161">
        <f>SUM(K42:K204)</f>
        <v>0</v>
      </c>
    </row>
  </sheetData>
  <sheetProtection selectLockedCells="1" selectUnlockedCells="1"/>
  <autoFilter ref="D39:M204"/>
  <mergeCells count="23">
    <mergeCell ref="E2:H5"/>
    <mergeCell ref="D7:M7"/>
    <mergeCell ref="D8:I8"/>
    <mergeCell ref="D9:I9"/>
    <mergeCell ref="D11:M11"/>
    <mergeCell ref="D12:M12"/>
    <mergeCell ref="D13:M13"/>
    <mergeCell ref="D14:M14"/>
    <mergeCell ref="D15:M15"/>
    <mergeCell ref="D16:M16"/>
    <mergeCell ref="D17:M17"/>
    <mergeCell ref="D18:M18"/>
    <mergeCell ref="D19:M19"/>
    <mergeCell ref="D20:M20"/>
    <mergeCell ref="D21:M21"/>
    <mergeCell ref="E22:I22"/>
    <mergeCell ref="E24:G24"/>
    <mergeCell ref="E25:G25"/>
    <mergeCell ref="E26:G26"/>
    <mergeCell ref="E27:G27"/>
    <mergeCell ref="E28:G28"/>
    <mergeCell ref="E29:G29"/>
    <mergeCell ref="E30:G30"/>
  </mergeCells>
  <printOptions/>
  <pageMargins left="0.39375" right="0.19652777777777777" top="0.5902777777777778" bottom="0.39375" header="0.5118055555555555" footer="0"/>
  <pageSetup horizontalDpi="300" verticalDpi="300" orientation="portrait" paperSize="9" scale="55"/>
  <headerFooter alignWithMargins="0">
    <oddFooter>&amp;LВесна 2019&amp;CСтраница &amp;P из &amp;N&amp;RАгрохолдинг Поиск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Семенова Вера</dc:creator>
  <cp:keywords/>
  <dc:description/>
  <cp:lastModifiedBy/>
  <dcterms:created xsi:type="dcterms:W3CDTF">2023-10-30T13:03:47Z</dcterms:created>
  <dcterms:modified xsi:type="dcterms:W3CDTF">2023-11-09T09:51:55Z</dcterms:modified>
  <cp:category/>
  <cp:version/>
  <cp:contentType/>
  <cp:contentStatus/>
  <cp:revision>1</cp:revision>
</cp:coreProperties>
</file>